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114"/>
  <workbookPr showInkAnnotation="0" autoCompressPictures="0"/>
  <mc:AlternateContent xmlns:mc="http://schemas.openxmlformats.org/markup-compatibility/2006">
    <mc:Choice Requires="x15">
      <x15ac:absPath xmlns:x15ac="http://schemas.microsoft.com/office/spreadsheetml/2010/11/ac" url="/Users/bogdanmakh/Downloads/"/>
    </mc:Choice>
  </mc:AlternateContent>
  <xr:revisionPtr revIDLastSave="0" documentId="13_ncr:1_{651E68BC-2688-7146-99FE-0A565062F180}" xr6:coauthVersionLast="47" xr6:coauthVersionMax="47" xr10:uidLastSave="{00000000-0000-0000-0000-000000000000}"/>
  <bookViews>
    <workbookView xWindow="0" yWindow="500" windowWidth="25600" windowHeight="14120" tabRatio="500" activeTab="1" xr2:uid="{00000000-000D-0000-FFFF-FFFF00000000}"/>
  </bookViews>
  <sheets>
    <sheet name="How to Use This Template" sheetId="2" r:id="rId1"/>
    <sheet name="Tech Recruitment Budget" sheetId="1" r:id="rId2"/>
  </sheet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K28" i="1" l="1"/>
  <c r="K61" i="1" s="1"/>
  <c r="B76" i="1" s="1"/>
  <c r="K32" i="1"/>
  <c r="K37" i="1"/>
  <c r="K41" i="1"/>
  <c r="K46" i="1"/>
  <c r="K50" i="1"/>
  <c r="K54" i="1"/>
  <c r="Q54" i="1" s="1"/>
  <c r="M54" i="1"/>
  <c r="O54" i="1"/>
  <c r="T54" i="1"/>
  <c r="Z54" i="1" s="1"/>
  <c r="V54" i="1"/>
  <c r="X54" i="1"/>
  <c r="AC54" i="1"/>
  <c r="AI54" i="1" s="1"/>
  <c r="AE54" i="1"/>
  <c r="AG54" i="1"/>
  <c r="B54" i="1"/>
  <c r="D54" i="1"/>
  <c r="F54" i="1"/>
  <c r="M50" i="1"/>
  <c r="Q50" i="1" s="1"/>
  <c r="O50" i="1"/>
  <c r="T50" i="1"/>
  <c r="Z50" i="1" s="1"/>
  <c r="V50" i="1"/>
  <c r="X50" i="1"/>
  <c r="AC50" i="1"/>
  <c r="AI50" i="1" s="1"/>
  <c r="AE50" i="1"/>
  <c r="AG50" i="1"/>
  <c r="B50" i="1"/>
  <c r="H50" i="1" s="1"/>
  <c r="D50" i="1"/>
  <c r="F50" i="1"/>
  <c r="M41" i="1"/>
  <c r="O41" i="1"/>
  <c r="T41" i="1"/>
  <c r="V41" i="1"/>
  <c r="X41" i="1"/>
  <c r="AC41" i="1"/>
  <c r="AI41" i="1" s="1"/>
  <c r="AE41" i="1"/>
  <c r="AG41" i="1"/>
  <c r="B41" i="1"/>
  <c r="H41" i="1" s="1"/>
  <c r="D41" i="1"/>
  <c r="F41" i="1"/>
  <c r="M37" i="1"/>
  <c r="O37" i="1"/>
  <c r="T37" i="1"/>
  <c r="Z37" i="1" s="1"/>
  <c r="V37" i="1"/>
  <c r="X37" i="1"/>
  <c r="X61" i="1" s="1"/>
  <c r="B81" i="1" s="1"/>
  <c r="D81" i="1" s="1"/>
  <c r="AC37" i="1"/>
  <c r="AE37" i="1"/>
  <c r="AG37" i="1"/>
  <c r="B37" i="1"/>
  <c r="H37" i="1" s="1"/>
  <c r="D37" i="1"/>
  <c r="F37" i="1"/>
  <c r="M32" i="1"/>
  <c r="Q32" i="1" s="1"/>
  <c r="S32" i="1" s="1"/>
  <c r="O32" i="1"/>
  <c r="T32" i="1"/>
  <c r="V32" i="1"/>
  <c r="X32" i="1"/>
  <c r="AC32" i="1"/>
  <c r="AE32" i="1"/>
  <c r="AG32" i="1"/>
  <c r="B32" i="1"/>
  <c r="H32" i="1" s="1"/>
  <c r="D32" i="1"/>
  <c r="F32" i="1"/>
  <c r="C46" i="1"/>
  <c r="I46" i="1" s="1"/>
  <c r="E46" i="1"/>
  <c r="G46" i="1"/>
  <c r="L46" i="1"/>
  <c r="N46" i="1"/>
  <c r="P46" i="1"/>
  <c r="U46" i="1"/>
  <c r="W46" i="1"/>
  <c r="Y46" i="1"/>
  <c r="AD46" i="1"/>
  <c r="AF46" i="1"/>
  <c r="AH46" i="1"/>
  <c r="M46" i="1"/>
  <c r="O46" i="1"/>
  <c r="T46" i="1"/>
  <c r="V46" i="1"/>
  <c r="X46" i="1"/>
  <c r="Z46" i="1" s="1"/>
  <c r="AC46" i="1"/>
  <c r="AI46" i="1" s="1"/>
  <c r="AE46" i="1"/>
  <c r="AG46" i="1"/>
  <c r="B46" i="1"/>
  <c r="D46" i="1"/>
  <c r="H46" i="1" s="1"/>
  <c r="F46" i="1"/>
  <c r="R56" i="1"/>
  <c r="AA56" i="1"/>
  <c r="AJ56" i="1"/>
  <c r="I56" i="1"/>
  <c r="R57" i="1"/>
  <c r="S57" i="1" s="1"/>
  <c r="AA57" i="1"/>
  <c r="AJ57" i="1"/>
  <c r="I57" i="1"/>
  <c r="R58" i="1"/>
  <c r="AA58" i="1"/>
  <c r="AJ58" i="1"/>
  <c r="I58" i="1"/>
  <c r="R59" i="1"/>
  <c r="AA59" i="1"/>
  <c r="AB59" i="1" s="1"/>
  <c r="AJ59" i="1"/>
  <c r="AK59" i="1" s="1"/>
  <c r="I59" i="1"/>
  <c r="R60" i="1"/>
  <c r="AA60" i="1"/>
  <c r="AJ60" i="1"/>
  <c r="I60" i="1"/>
  <c r="R55" i="1"/>
  <c r="AM55" i="1" s="1"/>
  <c r="AA55" i="1"/>
  <c r="AJ55" i="1"/>
  <c r="I55" i="1"/>
  <c r="Q56" i="1"/>
  <c r="Z56" i="1"/>
  <c r="AI56" i="1"/>
  <c r="AK56" i="1" s="1"/>
  <c r="H56" i="1"/>
  <c r="Q57" i="1"/>
  <c r="Z57" i="1"/>
  <c r="AI57" i="1"/>
  <c r="H57" i="1"/>
  <c r="J57" i="1" s="1"/>
  <c r="Q58" i="1"/>
  <c r="Z58" i="1"/>
  <c r="AI58" i="1"/>
  <c r="H58" i="1"/>
  <c r="J58" i="1" s="1"/>
  <c r="Q59" i="1"/>
  <c r="S59" i="1" s="1"/>
  <c r="Z59" i="1"/>
  <c r="AI59" i="1"/>
  <c r="H59" i="1"/>
  <c r="Q60" i="1"/>
  <c r="Z60" i="1"/>
  <c r="AB60" i="1" s="1"/>
  <c r="AI60" i="1"/>
  <c r="H60" i="1"/>
  <c r="Q55" i="1"/>
  <c r="S55" i="1" s="1"/>
  <c r="Z55" i="1"/>
  <c r="AL55" i="1" s="1"/>
  <c r="AI55" i="1"/>
  <c r="H55" i="1"/>
  <c r="R52" i="1"/>
  <c r="AA52" i="1"/>
  <c r="AJ52" i="1"/>
  <c r="I52" i="1"/>
  <c r="AM52" i="1" s="1"/>
  <c r="R53" i="1"/>
  <c r="AA53" i="1"/>
  <c r="AJ53" i="1"/>
  <c r="I53" i="1"/>
  <c r="AM53" i="1"/>
  <c r="R51" i="1"/>
  <c r="AA51" i="1"/>
  <c r="AB51" i="1" s="1"/>
  <c r="AJ51" i="1"/>
  <c r="I51" i="1"/>
  <c r="Q52" i="1"/>
  <c r="S52" i="1" s="1"/>
  <c r="Z52" i="1"/>
  <c r="AI52" i="1"/>
  <c r="H52" i="1"/>
  <c r="Q53" i="1"/>
  <c r="Z53" i="1"/>
  <c r="AI53" i="1"/>
  <c r="AK53" i="1" s="1"/>
  <c r="H53" i="1"/>
  <c r="Q51" i="1"/>
  <c r="Z51" i="1"/>
  <c r="AI51" i="1"/>
  <c r="H51" i="1"/>
  <c r="AL51" i="1" s="1"/>
  <c r="R48" i="1"/>
  <c r="AA48" i="1"/>
  <c r="AJ48" i="1"/>
  <c r="I48" i="1"/>
  <c r="AM48" i="1" s="1"/>
  <c r="R49" i="1"/>
  <c r="AA49" i="1"/>
  <c r="AJ49" i="1"/>
  <c r="I49" i="1"/>
  <c r="R47" i="1"/>
  <c r="AA47" i="1"/>
  <c r="AB47" i="1" s="1"/>
  <c r="AJ47" i="1"/>
  <c r="I47" i="1"/>
  <c r="AM47" i="1" s="1"/>
  <c r="Q48" i="1"/>
  <c r="Z48" i="1"/>
  <c r="AB48" i="1" s="1"/>
  <c r="AI48" i="1"/>
  <c r="H48" i="1"/>
  <c r="AL48" i="1" s="1"/>
  <c r="Q49" i="1"/>
  <c r="Z49" i="1"/>
  <c r="AB49" i="1" s="1"/>
  <c r="AI49" i="1"/>
  <c r="AK49" i="1" s="1"/>
  <c r="H49" i="1"/>
  <c r="Q47" i="1"/>
  <c r="S47" i="1" s="1"/>
  <c r="Z47" i="1"/>
  <c r="AI47" i="1"/>
  <c r="AK47" i="1" s="1"/>
  <c r="H47" i="1"/>
  <c r="R43" i="1"/>
  <c r="S43" i="1" s="1"/>
  <c r="AA43" i="1"/>
  <c r="AB43" i="1" s="1"/>
  <c r="AJ43" i="1"/>
  <c r="I43" i="1"/>
  <c r="R44" i="1"/>
  <c r="AA44" i="1"/>
  <c r="AJ44" i="1"/>
  <c r="I44" i="1"/>
  <c r="AM44" i="1" s="1"/>
  <c r="R45" i="1"/>
  <c r="AA45" i="1"/>
  <c r="AJ45" i="1"/>
  <c r="AK45" i="1" s="1"/>
  <c r="I45" i="1"/>
  <c r="R42" i="1"/>
  <c r="AA42" i="1"/>
  <c r="AJ42" i="1"/>
  <c r="I42" i="1"/>
  <c r="J42" i="1" s="1"/>
  <c r="Q45" i="1"/>
  <c r="Z45" i="1"/>
  <c r="AI45" i="1"/>
  <c r="H45" i="1"/>
  <c r="Q43" i="1"/>
  <c r="AL43" i="1" s="1"/>
  <c r="Z43" i="1"/>
  <c r="AI43" i="1"/>
  <c r="H43" i="1"/>
  <c r="Q44" i="1"/>
  <c r="Z44" i="1"/>
  <c r="AI44" i="1"/>
  <c r="AK44" i="1" s="1"/>
  <c r="H44" i="1"/>
  <c r="Q42" i="1"/>
  <c r="Z42" i="1"/>
  <c r="AI42" i="1"/>
  <c r="H42" i="1"/>
  <c r="R39" i="1"/>
  <c r="AA39" i="1"/>
  <c r="AJ39" i="1"/>
  <c r="I39" i="1"/>
  <c r="AM39" i="1" s="1"/>
  <c r="R40" i="1"/>
  <c r="S40" i="1" s="1"/>
  <c r="AA40" i="1"/>
  <c r="AJ40" i="1"/>
  <c r="I40" i="1"/>
  <c r="AM40" i="1" s="1"/>
  <c r="R38" i="1"/>
  <c r="AA38" i="1"/>
  <c r="AB38" i="1" s="1"/>
  <c r="AJ38" i="1"/>
  <c r="I38" i="1"/>
  <c r="AM38" i="1" s="1"/>
  <c r="Q39" i="1"/>
  <c r="S39" i="1" s="1"/>
  <c r="Z39" i="1"/>
  <c r="AL39" i="1" s="1"/>
  <c r="AI39" i="1"/>
  <c r="H39" i="1"/>
  <c r="Q40" i="1"/>
  <c r="Z40" i="1"/>
  <c r="AI40" i="1"/>
  <c r="H40" i="1"/>
  <c r="J40" i="1" s="1"/>
  <c r="Q38" i="1"/>
  <c r="Z38" i="1"/>
  <c r="AI38" i="1"/>
  <c r="AK38" i="1" s="1"/>
  <c r="H38" i="1"/>
  <c r="J38" i="1" s="1"/>
  <c r="R34" i="1"/>
  <c r="AA34" i="1"/>
  <c r="AJ34" i="1"/>
  <c r="I34" i="1"/>
  <c r="R35" i="1"/>
  <c r="S35" i="1" s="1"/>
  <c r="AA35" i="1"/>
  <c r="AB35" i="1" s="1"/>
  <c r="AJ35" i="1"/>
  <c r="I35" i="1"/>
  <c r="R36" i="1"/>
  <c r="AA36" i="1"/>
  <c r="AJ36" i="1"/>
  <c r="I36" i="1"/>
  <c r="AM36" i="1" s="1"/>
  <c r="R33" i="1"/>
  <c r="AA33" i="1"/>
  <c r="AJ33" i="1"/>
  <c r="AK33" i="1" s="1"/>
  <c r="I33" i="1"/>
  <c r="Q34" i="1"/>
  <c r="Z34" i="1"/>
  <c r="AI34" i="1"/>
  <c r="H34" i="1"/>
  <c r="AL34" i="1" s="1"/>
  <c r="Q35" i="1"/>
  <c r="AL35" i="1" s="1"/>
  <c r="Z35" i="1"/>
  <c r="AI35" i="1"/>
  <c r="H35" i="1"/>
  <c r="Q36" i="1"/>
  <c r="AL36" i="1" s="1"/>
  <c r="Z36" i="1"/>
  <c r="AB36" i="1" s="1"/>
  <c r="AI36" i="1"/>
  <c r="AK36" i="1" s="1"/>
  <c r="H36" i="1"/>
  <c r="Q33" i="1"/>
  <c r="S33" i="1" s="1"/>
  <c r="Z33" i="1"/>
  <c r="AI33" i="1"/>
  <c r="H33" i="1"/>
  <c r="R30" i="1"/>
  <c r="AA30" i="1"/>
  <c r="AJ30" i="1"/>
  <c r="AK30" i="1" s="1"/>
  <c r="I30" i="1"/>
  <c r="R31" i="1"/>
  <c r="AA31" i="1"/>
  <c r="AJ31" i="1"/>
  <c r="I31" i="1"/>
  <c r="R29" i="1"/>
  <c r="S29" i="1" s="1"/>
  <c r="AA29" i="1"/>
  <c r="AB29" i="1" s="1"/>
  <c r="AJ29" i="1"/>
  <c r="I29" i="1"/>
  <c r="Q30" i="1"/>
  <c r="S30" i="1" s="1"/>
  <c r="Z30" i="1"/>
  <c r="AI30" i="1"/>
  <c r="H30" i="1"/>
  <c r="Q31" i="1"/>
  <c r="Z31" i="1"/>
  <c r="AB31" i="1" s="1"/>
  <c r="AI31" i="1"/>
  <c r="AK31" i="1" s="1"/>
  <c r="H31" i="1"/>
  <c r="Q29" i="1"/>
  <c r="Z29" i="1"/>
  <c r="AI29" i="1"/>
  <c r="AL29" i="1" s="1"/>
  <c r="H29" i="1"/>
  <c r="B28" i="1"/>
  <c r="B61" i="1" s="1"/>
  <c r="B73" i="1" s="1"/>
  <c r="F28" i="1"/>
  <c r="F61" i="1"/>
  <c r="B75" i="1" s="1"/>
  <c r="C28" i="1"/>
  <c r="C32" i="1"/>
  <c r="C37" i="1"/>
  <c r="C41" i="1"/>
  <c r="C50" i="1"/>
  <c r="I50" i="1" s="1"/>
  <c r="C54" i="1"/>
  <c r="I54" i="1" s="1"/>
  <c r="D28" i="1"/>
  <c r="D61" i="1" s="1"/>
  <c r="B74" i="1" s="1"/>
  <c r="E28" i="1"/>
  <c r="E32" i="1"/>
  <c r="E37" i="1"/>
  <c r="E41" i="1"/>
  <c r="E50" i="1"/>
  <c r="E54" i="1"/>
  <c r="G28" i="1"/>
  <c r="G32" i="1"/>
  <c r="G61" i="1" s="1"/>
  <c r="C75" i="1" s="1"/>
  <c r="G37" i="1"/>
  <c r="G41" i="1"/>
  <c r="G50" i="1"/>
  <c r="G54" i="1"/>
  <c r="AH32" i="1"/>
  <c r="AH28" i="1"/>
  <c r="AH61" i="1" s="1"/>
  <c r="AH37" i="1"/>
  <c r="AH41" i="1"/>
  <c r="AH50" i="1"/>
  <c r="AH54" i="1"/>
  <c r="AF32" i="1"/>
  <c r="AF28" i="1"/>
  <c r="AF37" i="1"/>
  <c r="AF41" i="1"/>
  <c r="AF50" i="1"/>
  <c r="AF54" i="1"/>
  <c r="AD32" i="1"/>
  <c r="AJ32" i="1" s="1"/>
  <c r="AD28" i="1"/>
  <c r="AD61" i="1" s="1"/>
  <c r="C82" i="1" s="1"/>
  <c r="AD37" i="1"/>
  <c r="AJ37" i="1" s="1"/>
  <c r="AD41" i="1"/>
  <c r="AJ41" i="1" s="1"/>
  <c r="AD50" i="1"/>
  <c r="AJ50" i="1" s="1"/>
  <c r="AD54" i="1"/>
  <c r="AJ54" i="1" s="1"/>
  <c r="Y32" i="1"/>
  <c r="Y28" i="1"/>
  <c r="Y37" i="1"/>
  <c r="Y61" i="1" s="1"/>
  <c r="C81" i="1" s="1"/>
  <c r="Y41" i="1"/>
  <c r="Y50" i="1"/>
  <c r="Y54" i="1"/>
  <c r="W32" i="1"/>
  <c r="W28" i="1"/>
  <c r="W37" i="1"/>
  <c r="W41" i="1"/>
  <c r="W50" i="1"/>
  <c r="AA50" i="1" s="1"/>
  <c r="W54" i="1"/>
  <c r="U32" i="1"/>
  <c r="AA32" i="1" s="1"/>
  <c r="U28" i="1"/>
  <c r="AA28" i="1" s="1"/>
  <c r="U37" i="1"/>
  <c r="U41" i="1"/>
  <c r="U50" i="1"/>
  <c r="U54" i="1"/>
  <c r="P41" i="1"/>
  <c r="P32" i="1"/>
  <c r="P28" i="1"/>
  <c r="P61" i="1" s="1"/>
  <c r="C78" i="1" s="1"/>
  <c r="P37" i="1"/>
  <c r="P50" i="1"/>
  <c r="P54" i="1"/>
  <c r="N41" i="1"/>
  <c r="N32" i="1"/>
  <c r="N28" i="1"/>
  <c r="N61" i="1" s="1"/>
  <c r="C77" i="1" s="1"/>
  <c r="N37" i="1"/>
  <c r="N50" i="1"/>
  <c r="N54" i="1"/>
  <c r="L28" i="1"/>
  <c r="L32" i="1"/>
  <c r="L37" i="1"/>
  <c r="R37" i="1" s="1"/>
  <c r="L50" i="1"/>
  <c r="R50" i="1" s="1"/>
  <c r="L41" i="1"/>
  <c r="L54" i="1"/>
  <c r="L61" i="1"/>
  <c r="C76" i="1" s="1"/>
  <c r="V28" i="1"/>
  <c r="V61" i="1"/>
  <c r="B80" i="1" s="1"/>
  <c r="M28" i="1"/>
  <c r="O28" i="1"/>
  <c r="T28" i="1"/>
  <c r="T61" i="1"/>
  <c r="B79" i="1"/>
  <c r="X28" i="1"/>
  <c r="AC28" i="1"/>
  <c r="AC61" i="1"/>
  <c r="B82" i="1" s="1"/>
  <c r="AE28" i="1"/>
  <c r="AE61" i="1"/>
  <c r="B83" i="1" s="1"/>
  <c r="I28" i="1"/>
  <c r="R32" i="1"/>
  <c r="I37" i="1"/>
  <c r="AA37" i="1"/>
  <c r="I41" i="1"/>
  <c r="R41" i="1"/>
  <c r="AA41" i="1"/>
  <c r="R54" i="1"/>
  <c r="AA54" i="1"/>
  <c r="AG28" i="1"/>
  <c r="S49" i="1"/>
  <c r="J49" i="1"/>
  <c r="AK48" i="1"/>
  <c r="S48" i="1"/>
  <c r="J48" i="1"/>
  <c r="J47" i="1"/>
  <c r="J29" i="1"/>
  <c r="J30" i="1"/>
  <c r="J31" i="1"/>
  <c r="J35" i="1"/>
  <c r="J39" i="1"/>
  <c r="J43" i="1"/>
  <c r="J45" i="1"/>
  <c r="J53" i="1"/>
  <c r="J55" i="1"/>
  <c r="J56" i="1"/>
  <c r="J59" i="1"/>
  <c r="J60" i="1"/>
  <c r="AK29" i="1"/>
  <c r="AK34" i="1"/>
  <c r="AK35" i="1"/>
  <c r="AK39" i="1"/>
  <c r="AK40" i="1"/>
  <c r="AK42" i="1"/>
  <c r="AK43" i="1"/>
  <c r="AK51" i="1"/>
  <c r="AK52" i="1"/>
  <c r="AK55" i="1"/>
  <c r="AK57" i="1"/>
  <c r="AK58" i="1"/>
  <c r="AK60" i="1"/>
  <c r="AB30" i="1"/>
  <c r="AB33" i="1"/>
  <c r="AB34" i="1"/>
  <c r="AB40" i="1"/>
  <c r="AB42" i="1"/>
  <c r="AB44" i="1"/>
  <c r="AB45" i="1"/>
  <c r="AB52" i="1"/>
  <c r="AB53" i="1"/>
  <c r="AB55" i="1"/>
  <c r="AB56" i="1"/>
  <c r="AB57" i="1"/>
  <c r="AB58" i="1"/>
  <c r="S56" i="1"/>
  <c r="S58" i="1"/>
  <c r="S60" i="1"/>
  <c r="S51" i="1"/>
  <c r="S53" i="1"/>
  <c r="S44" i="1"/>
  <c r="S45" i="1"/>
  <c r="S38" i="1"/>
  <c r="S34" i="1"/>
  <c r="S36" i="1"/>
  <c r="S31" i="1"/>
  <c r="AM54" i="1" l="1"/>
  <c r="AM50" i="1"/>
  <c r="AK41" i="1"/>
  <c r="S50" i="1"/>
  <c r="AM37" i="1"/>
  <c r="C84" i="1"/>
  <c r="B84" i="1"/>
  <c r="D84" i="1" s="1"/>
  <c r="J50" i="1"/>
  <c r="E74" i="1"/>
  <c r="AM34" i="1"/>
  <c r="AM42" i="1"/>
  <c r="AM56" i="1"/>
  <c r="AI32" i="1"/>
  <c r="AK32" i="1" s="1"/>
  <c r="J52" i="1"/>
  <c r="AL30" i="1"/>
  <c r="AL42" i="1"/>
  <c r="AL53" i="1"/>
  <c r="AL58" i="1"/>
  <c r="AJ46" i="1"/>
  <c r="AK46" i="1" s="1"/>
  <c r="S42" i="1"/>
  <c r="J51" i="1"/>
  <c r="AL33" i="1"/>
  <c r="AL44" i="1"/>
  <c r="AL47" i="1"/>
  <c r="AM60" i="1"/>
  <c r="AA46" i="1"/>
  <c r="AA61" i="1" s="1"/>
  <c r="AK54" i="1"/>
  <c r="AM41" i="1"/>
  <c r="AB37" i="1"/>
  <c r="AM33" i="1"/>
  <c r="H28" i="1"/>
  <c r="AM45" i="1"/>
  <c r="AL52" i="1"/>
  <c r="J44" i="1"/>
  <c r="AI28" i="1"/>
  <c r="W61" i="1"/>
  <c r="C80" i="1" s="1"/>
  <c r="C61" i="1"/>
  <c r="C73" i="1" s="1"/>
  <c r="F81" i="1" s="1"/>
  <c r="AL38" i="1"/>
  <c r="AL49" i="1"/>
  <c r="AM49" i="1"/>
  <c r="Z32" i="1"/>
  <c r="AB32" i="1" s="1"/>
  <c r="AK50" i="1"/>
  <c r="AM29" i="1"/>
  <c r="AM51" i="1"/>
  <c r="AL57" i="1"/>
  <c r="R46" i="1"/>
  <c r="AL60" i="1"/>
  <c r="AL56" i="1"/>
  <c r="AM59" i="1"/>
  <c r="AB54" i="1"/>
  <c r="AM58" i="1"/>
  <c r="AF61" i="1"/>
  <c r="C83" i="1" s="1"/>
  <c r="U61" i="1"/>
  <c r="C79" i="1" s="1"/>
  <c r="D79" i="1" s="1"/>
  <c r="AL40" i="1"/>
  <c r="AB50" i="1"/>
  <c r="S54" i="1"/>
  <c r="Q46" i="1"/>
  <c r="S46" i="1" s="1"/>
  <c r="I32" i="1"/>
  <c r="AM32" i="1" s="1"/>
  <c r="AL45" i="1"/>
  <c r="AL59" i="1"/>
  <c r="J34" i="1"/>
  <c r="AJ28" i="1"/>
  <c r="Z28" i="1"/>
  <c r="E61" i="1"/>
  <c r="C74" i="1" s="1"/>
  <c r="D74" i="1" s="1"/>
  <c r="AM31" i="1"/>
  <c r="AM43" i="1"/>
  <c r="AM57" i="1"/>
  <c r="Q41" i="1"/>
  <c r="S41" i="1" s="1"/>
  <c r="AB39" i="1"/>
  <c r="J36" i="1"/>
  <c r="J33" i="1"/>
  <c r="O61" i="1"/>
  <c r="B78" i="1" s="1"/>
  <c r="E82" i="1" s="1"/>
  <c r="AL31" i="1"/>
  <c r="AM35" i="1"/>
  <c r="AI37" i="1"/>
  <c r="AK37" i="1" s="1"/>
  <c r="Z41" i="1"/>
  <c r="AB41" i="1" s="1"/>
  <c r="Q37" i="1"/>
  <c r="S37" i="1" s="1"/>
  <c r="AG61" i="1"/>
  <c r="R28" i="1"/>
  <c r="R61" i="1" s="1"/>
  <c r="M61" i="1"/>
  <c r="B77" i="1" s="1"/>
  <c r="D77" i="1" s="1"/>
  <c r="AM30" i="1"/>
  <c r="H54" i="1"/>
  <c r="D83" i="1"/>
  <c r="H61" i="1"/>
  <c r="J37" i="1"/>
  <c r="E81" i="1"/>
  <c r="AK28" i="1"/>
  <c r="AL50" i="1"/>
  <c r="J46" i="1"/>
  <c r="J41" i="1"/>
  <c r="AL54" i="1"/>
  <c r="AN54" i="1" s="1"/>
  <c r="J54" i="1"/>
  <c r="D75" i="1"/>
  <c r="F76" i="1"/>
  <c r="F77" i="1"/>
  <c r="C85" i="1"/>
  <c r="F78" i="1"/>
  <c r="F79" i="1"/>
  <c r="F73" i="1"/>
  <c r="F80" i="1"/>
  <c r="D82" i="1"/>
  <c r="D80" i="1"/>
  <c r="AB28" i="1"/>
  <c r="D76" i="1"/>
  <c r="E83" i="1"/>
  <c r="E80" i="1"/>
  <c r="B85" i="1"/>
  <c r="J28" i="1"/>
  <c r="E73" i="1"/>
  <c r="E77" i="1"/>
  <c r="Q28" i="1"/>
  <c r="E76" i="1"/>
  <c r="E75" i="1"/>
  <c r="AL37" i="1" l="1"/>
  <c r="AN37" i="1" s="1"/>
  <c r="AM46" i="1"/>
  <c r="AB46" i="1"/>
  <c r="E79" i="1"/>
  <c r="AI61" i="1"/>
  <c r="Z61" i="1"/>
  <c r="I61" i="1"/>
  <c r="D78" i="1"/>
  <c r="AL32" i="1"/>
  <c r="AN32" i="1" s="1"/>
  <c r="F75" i="1"/>
  <c r="AL41" i="1"/>
  <c r="AN41" i="1" s="1"/>
  <c r="E85" i="1"/>
  <c r="F74" i="1"/>
  <c r="J61" i="1"/>
  <c r="F84" i="1"/>
  <c r="D73" i="1"/>
  <c r="D85" i="1" s="1"/>
  <c r="F83" i="1"/>
  <c r="AL46" i="1"/>
  <c r="AN46" i="1" s="1"/>
  <c r="J32" i="1"/>
  <c r="E84" i="1"/>
  <c r="F82" i="1"/>
  <c r="AN50" i="1"/>
  <c r="E78" i="1"/>
  <c r="AJ61" i="1"/>
  <c r="AM28" i="1"/>
  <c r="AM61" i="1" s="1"/>
  <c r="Q61" i="1"/>
  <c r="S28" i="1"/>
  <c r="S61" i="1" s="1"/>
  <c r="AL28" i="1"/>
  <c r="AK61" i="1"/>
  <c r="AB61" i="1"/>
  <c r="F85" i="1"/>
  <c r="AL61" i="1" l="1"/>
  <c r="AN28" i="1"/>
  <c r="AN6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Richard Moy</author>
  </authors>
  <commentList>
    <comment ref="A3" authorId="0" shapeId="0" xr:uid="{00000000-0006-0000-0000-000001000000}">
      <text>
        <r>
          <rPr>
            <i/>
            <sz val="18"/>
            <color rgb="FF000000"/>
            <rFont val="Calibri"/>
            <family val="2"/>
          </rPr>
          <t>“</t>
        </r>
        <r>
          <rPr>
            <i/>
            <sz val="16"/>
            <color rgb="FF000000"/>
            <rFont val="Arial"/>
            <family val="34"/>
          </rPr>
          <t xml:space="preserve">How did you use your tech recruitment budget last year?”
</t>
        </r>
        <r>
          <rPr>
            <sz val="16"/>
            <color rgb="FF000000"/>
            <rFont val="Arial"/>
            <family val="34"/>
          </rPr>
          <t xml:space="preserve">
</t>
        </r>
        <r>
          <rPr>
            <sz val="16"/>
            <color rgb="FF000000"/>
            <rFont val="Arial"/>
            <family val="34"/>
          </rPr>
          <t xml:space="preserve">Your answer to this question should be much more elaborate than the total amount you spent. To execute a successful developer hiring strategy, you need to have a plan for every single dollar that your company has dedicated to it. If you’ve ever ended a month, quarter, or year with any uncertainty around what you spent and where you spent your budget, the chances are that you also didn’t your developer hiring goals.
</t>
        </r>
        <r>
          <rPr>
            <sz val="16"/>
            <color rgb="FF000000"/>
            <rFont val="Arial"/>
            <family val="34"/>
          </rPr>
          <t xml:space="preserve">
</t>
        </r>
        <r>
          <rPr>
            <sz val="16"/>
            <color rgb="FF000000"/>
            <rFont val="Arial"/>
            <family val="34"/>
          </rPr>
          <t xml:space="preserve">There are a lot of moving pieces to every tech recruiting budget, and creating a document that works for your team’s unique strategy is time-consuming (sometimes it’s just flat out annoying). The good news? We did all the work for you in this spreadsheet!
</t>
        </r>
        <r>
          <rPr>
            <sz val="16"/>
            <color rgb="FF000000"/>
            <rFont val="Arial"/>
            <family val="34"/>
          </rPr>
          <t xml:space="preserve">
</t>
        </r>
        <r>
          <rPr>
            <sz val="16"/>
            <color rgb="FF000000"/>
            <rFont val="Arial"/>
            <family val="34"/>
          </rPr>
          <t xml:space="preserve">When you open the attached tech recruitment budget template, you’ll notice 
</t>
        </r>
        <r>
          <rPr>
            <sz val="16"/>
            <color rgb="FF000000"/>
            <rFont val="Arial"/>
            <family val="34"/>
          </rPr>
          <t xml:space="preserve">two things: 
</t>
        </r>
        <r>
          <rPr>
            <sz val="16"/>
            <color rgb="FF000000"/>
            <rFont val="Arial"/>
            <family val="34"/>
          </rPr>
          <t xml:space="preserve">
</t>
        </r>
        <r>
          <rPr>
            <sz val="16"/>
            <color rgb="FF000000"/>
            <rFont val="Arial"/>
            <family val="34"/>
          </rPr>
          <t xml:space="preserve">1) </t>
        </r>
        <r>
          <rPr>
            <b/>
            <sz val="16"/>
            <color rgb="FF000000"/>
            <rFont val="Arial"/>
            <family val="34"/>
          </rPr>
          <t>All you need to do is enter your estimated and actual spend.</t>
        </r>
        <r>
          <rPr>
            <sz val="16"/>
            <color rgb="FF000000"/>
            <rFont val="Arial"/>
            <family val="34"/>
          </rPr>
          <t xml:space="preserve"> Want totals for each category? The formulas that you need are there. As you update individual line items, your grand totals for each month, quarter, and year will automatically update themselves.
</t>
        </r>
        <r>
          <rPr>
            <sz val="16"/>
            <color rgb="FF000000"/>
            <rFont val="Arial"/>
            <family val="34"/>
          </rPr>
          <t xml:space="preserve">2) </t>
        </r>
        <r>
          <rPr>
            <b/>
            <sz val="16"/>
            <color rgb="FF000000"/>
            <rFont val="Arial"/>
            <family val="34"/>
          </rPr>
          <t>This document is entirely unlocked.</t>
        </r>
        <r>
          <rPr>
            <sz val="16"/>
            <color rgb="FF000000"/>
            <rFont val="Arial"/>
            <family val="34"/>
          </rPr>
          <t xml:space="preserve"> We built this template based on some of the most common tech recruitment expenses. But if they don’t exactly match the items in your team’s budget, go ahead and change the names of any category of line item that you’d like.
</t>
        </r>
        <r>
          <rPr>
            <sz val="16"/>
            <color rgb="FF000000"/>
            <rFont val="Arial"/>
            <family val="34"/>
          </rPr>
          <t xml:space="preserve"> 
</t>
        </r>
        <r>
          <rPr>
            <sz val="16"/>
            <color rgb="FF000000"/>
            <rFont val="Arial"/>
            <family val="34"/>
          </rPr>
          <t xml:space="preserve">This spreadsheet is a comprehensive tool to track every dollar of your allotted tech recruiting budget. You’ll never be in the dark about what your tech recruitment resources cost, where you’re overspending, and where you should increase spending. If this is new to you, you’ll probably make some mistakes along the way—but that’s OK! Stick with it, learn from your errors, and you’ll become an expert at creating and managing a tech recruitment budget before you know it. 
</t>
        </r>
        <r>
          <rPr>
            <sz val="16"/>
            <color rgb="FF000000"/>
            <rFont val="Arial"/>
            <family val="34"/>
          </rPr>
          <t xml:space="preserve">
</t>
        </r>
        <r>
          <rPr>
            <sz val="16"/>
            <color rgb="FF000000"/>
            <rFont val="Arial"/>
            <family val="34"/>
          </rPr>
          <t xml:space="preserve">Happy budgeting!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Richard Moy</author>
  </authors>
  <commentList>
    <comment ref="B21" authorId="0" shapeId="0" xr:uid="{00000000-0006-0000-0100-000001000000}">
      <text>
        <r>
          <rPr>
            <sz val="14"/>
            <color rgb="FF000000"/>
            <rFont val="Arial"/>
            <family val="2"/>
          </rPr>
          <t xml:space="preserve">Use this column to enter your estimated spend for each line item. The numbers you see here are placeholders.
</t>
        </r>
        <r>
          <rPr>
            <sz val="14"/>
            <color rgb="FF000000"/>
            <rFont val="Arial"/>
            <family val="2"/>
          </rPr>
          <t xml:space="preserve">
</t>
        </r>
        <r>
          <rPr>
            <b/>
            <sz val="14"/>
            <color rgb="FF000000"/>
            <rFont val="Arial"/>
            <family val="2"/>
          </rPr>
          <t>NOTE:</t>
        </r>
        <r>
          <rPr>
            <sz val="14"/>
            <color rgb="FF000000"/>
            <rFont val="Arial"/>
            <family val="2"/>
          </rPr>
          <t xml:space="preserve"> The totals for the categories below (highlighted in orange) will update themselves automatically as you enter your estimated spend for each line item.</t>
        </r>
      </text>
    </comment>
    <comment ref="D21" authorId="0" shapeId="0" xr:uid="{00000000-0006-0000-0100-000002000000}">
      <text>
        <r>
          <rPr>
            <sz val="14"/>
            <color rgb="FF000000"/>
            <rFont val="Arial"/>
            <family val="2"/>
          </rPr>
          <t xml:space="preserve">Use this column to enter your </t>
        </r>
        <r>
          <rPr>
            <i/>
            <sz val="14"/>
            <color rgb="FF000000"/>
            <rFont val="Arial"/>
            <family val="34"/>
          </rPr>
          <t xml:space="preserve">actual </t>
        </r>
        <r>
          <rPr>
            <sz val="14"/>
            <color rgb="FF000000"/>
            <rFont val="Arial"/>
            <family val="2"/>
          </rPr>
          <t xml:space="preserve">spend for each line item. The numbers you see here are placeholders. 
</t>
        </r>
        <r>
          <rPr>
            <sz val="14"/>
            <color rgb="FF000000"/>
            <rFont val="Arial"/>
            <family val="2"/>
          </rPr>
          <t xml:space="preserve">
</t>
        </r>
        <r>
          <rPr>
            <b/>
            <sz val="14"/>
            <color rgb="FF000000"/>
            <rFont val="Arial"/>
            <family val="2"/>
          </rPr>
          <t>NOTE:</t>
        </r>
        <r>
          <rPr>
            <sz val="14"/>
            <color rgb="FF000000"/>
            <rFont val="Arial"/>
            <family val="2"/>
          </rPr>
          <t xml:space="preserve"> The totals for the categories below (highlighted in orange) will update themselves automatically as you enter your actual spend for each line item.
</t>
        </r>
      </text>
    </comment>
  </commentList>
</comments>
</file>

<file path=xl/sharedStrings.xml><?xml version="1.0" encoding="utf-8"?>
<sst xmlns="http://schemas.openxmlformats.org/spreadsheetml/2006/main" count="111" uniqueCount="59">
  <si>
    <t>Q1</t>
  </si>
  <si>
    <t>Q2</t>
  </si>
  <si>
    <t>Q3</t>
  </si>
  <si>
    <t>Q4</t>
  </si>
  <si>
    <t>Budget</t>
  </si>
  <si>
    <t>Actual</t>
  </si>
  <si>
    <t>Amount Left</t>
  </si>
  <si>
    <t>TOTAL</t>
  </si>
  <si>
    <t>Expense Summary</t>
  </si>
  <si>
    <t>Swag</t>
  </si>
  <si>
    <t>Stack Overflow</t>
  </si>
  <si>
    <t>LinkedIn</t>
  </si>
  <si>
    <t>Indeed</t>
  </si>
  <si>
    <t>Online Recruiting</t>
  </si>
  <si>
    <t>T-shirts</t>
  </si>
  <si>
    <t>Pens</t>
  </si>
  <si>
    <t>Stickers</t>
  </si>
  <si>
    <t>Remaining</t>
  </si>
  <si>
    <t>Cumulative Amount Budgeted</t>
  </si>
  <si>
    <t>Cumulative Amount Spent</t>
  </si>
  <si>
    <t>Registration Fees</t>
  </si>
  <si>
    <t>Professional Development</t>
  </si>
  <si>
    <t>Travel</t>
  </si>
  <si>
    <t>Per Diem</t>
  </si>
  <si>
    <t>Online Courses</t>
  </si>
  <si>
    <t>Employer Branding</t>
  </si>
  <si>
    <t>Interviewing Expenses</t>
  </si>
  <si>
    <t>Candidate Travel/Lodging</t>
  </si>
  <si>
    <t>Interviewer/Recruiter Travel</t>
  </si>
  <si>
    <t>Miscellaneous/Discretionary Interviewing Costs</t>
  </si>
  <si>
    <t>Career Website Optimization</t>
  </si>
  <si>
    <t>Stack Overflow Branding Campaign</t>
  </si>
  <si>
    <t>Photography and Video Campaign</t>
  </si>
  <si>
    <t>Miscellaneous/Discretionary Employer Branding Costs</t>
  </si>
  <si>
    <t>Recruitment Events and Tech Meetups</t>
  </si>
  <si>
    <t>Technology</t>
  </si>
  <si>
    <t>Applicant Tracking System</t>
  </si>
  <si>
    <t>Video Conferencing Service Provider</t>
  </si>
  <si>
    <t>Miscellaneous/Discretionary Technology Costs</t>
  </si>
  <si>
    <t>Technical Recruitment Conference Fees</t>
  </si>
  <si>
    <t>Technical Recruitment Conference Travel</t>
  </si>
  <si>
    <t>In-Person Training Courses</t>
  </si>
  <si>
    <t>Books and Online Recruitment Resources</t>
  </si>
  <si>
    <t>Miscellaneous/Discretionary Professional Development Costs</t>
  </si>
  <si>
    <t>Tech Recruitment Budget Template</t>
  </si>
  <si>
    <t>Jan-22</t>
  </si>
  <si>
    <t>Feb-22</t>
  </si>
  <si>
    <t>Mar-22</t>
  </si>
  <si>
    <t>Apr-22</t>
  </si>
  <si>
    <t>May-22</t>
  </si>
  <si>
    <t>June-22</t>
  </si>
  <si>
    <t>July-22</t>
  </si>
  <si>
    <t>Aug-22</t>
  </si>
  <si>
    <t>Sept-22</t>
  </si>
  <si>
    <t>Oct-22</t>
  </si>
  <si>
    <t>Nov-22</t>
  </si>
  <si>
    <t>Dec-22</t>
  </si>
  <si>
    <t>2022 Total</t>
  </si>
  <si>
    <t>Tech Recruiting Budget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</si>
</sst>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26">
    <font>
      <sz val="12"/>
      <color theme="1"/>
      <name val="Calibri"/>
      <family val="2"/>
      <charset val="204"/>
      <scheme val="minor"/>
    </font>
    <font>
      <sz val="12"/>
      <color theme="1"/>
      <name val="Sans serif pro"/>
    </font>
    <font>
      <b/>
      <sz val="20"/>
      <color rgb="FF000000"/>
      <name val="Sans serif pro"/>
    </font>
    <font>
      <sz val="20"/>
      <color theme="1"/>
      <name val="Sans serif pro"/>
    </font>
    <font>
      <sz val="14"/>
      <color rgb="FF000000"/>
      <name val="Sans serif pro"/>
    </font>
    <font>
      <sz val="14"/>
      <color theme="1"/>
      <name val="Sans serif pro"/>
    </font>
    <font>
      <b/>
      <sz val="14"/>
      <color theme="1"/>
      <name val="Sans serif pro"/>
    </font>
    <font>
      <b/>
      <sz val="12"/>
      <color theme="1"/>
      <name val="Sans serif pro"/>
    </font>
    <font>
      <b/>
      <sz val="11"/>
      <name val="Sans serif pro"/>
    </font>
    <font>
      <sz val="11"/>
      <name val="Sans serif pro"/>
    </font>
    <font>
      <u/>
      <sz val="12"/>
      <color theme="10"/>
      <name val="Calibri"/>
      <family val="2"/>
      <scheme val="minor"/>
    </font>
    <font>
      <u/>
      <sz val="12"/>
      <color theme="11"/>
      <name val="Calibri"/>
      <family val="2"/>
      <scheme val="minor"/>
    </font>
    <font>
      <i/>
      <sz val="18"/>
      <color rgb="FF000000"/>
      <name val="Calibri"/>
      <family val="2"/>
    </font>
    <font>
      <b/>
      <sz val="14"/>
      <name val="Arial"/>
      <family val="2"/>
    </font>
    <font>
      <b/>
      <sz val="14"/>
      <color rgb="FF000000"/>
      <name val="Arial"/>
      <family val="2"/>
    </font>
    <font>
      <sz val="14"/>
      <name val="Arial"/>
      <family val="2"/>
    </font>
    <font>
      <sz val="14"/>
      <color rgb="FF000000"/>
      <name val="Arial"/>
      <family val="2"/>
    </font>
    <font>
      <b/>
      <sz val="14"/>
      <color theme="1"/>
      <name val="Arial"/>
      <family val="2"/>
    </font>
    <font>
      <sz val="14"/>
      <color theme="1"/>
      <name val="Arial"/>
      <family val="2"/>
    </font>
    <font>
      <b/>
      <sz val="30"/>
      <color theme="1"/>
      <name val="Arial"/>
      <family val="2"/>
    </font>
    <font>
      <i/>
      <sz val="14"/>
      <color rgb="FF000000"/>
      <name val="Arial"/>
      <family val="34"/>
    </font>
    <font>
      <b/>
      <sz val="20"/>
      <color rgb="FF000000"/>
      <name val="Arial"/>
      <family val="2"/>
    </font>
    <font>
      <b/>
      <sz val="18"/>
      <color rgb="FF000000"/>
      <name val="Arial"/>
      <family val="2"/>
    </font>
    <font>
      <i/>
      <sz val="16"/>
      <color rgb="FF000000"/>
      <name val="Arial"/>
      <family val="34"/>
    </font>
    <font>
      <sz val="16"/>
      <color rgb="FF000000"/>
      <name val="Arial"/>
      <family val="34"/>
    </font>
    <font>
      <b/>
      <sz val="16"/>
      <color rgb="FF000000"/>
      <name val="Arial"/>
      <family val="34"/>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s>
  <borders count="21">
    <border>
      <left/>
      <right/>
      <top/>
      <bottom/>
      <diagonal/>
    </border>
    <border>
      <left style="thin">
        <color auto="1"/>
      </left>
      <right/>
      <top/>
      <bottom/>
      <diagonal/>
    </border>
    <border>
      <left/>
      <right style="thin">
        <color auto="1"/>
      </right>
      <top/>
      <bottom/>
      <diagonal/>
    </border>
    <border>
      <left/>
      <right style="medium">
        <color auto="1"/>
      </right>
      <top/>
      <bottom/>
      <diagonal/>
    </border>
    <border>
      <left style="medium">
        <color auto="1"/>
      </left>
      <right/>
      <top/>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style="thin">
        <color auto="1"/>
      </right>
      <top style="thin">
        <color auto="1"/>
      </top>
      <bottom/>
      <diagonal/>
    </border>
    <border>
      <left/>
      <right/>
      <top style="thin">
        <color auto="1"/>
      </top>
      <bottom/>
      <diagonal/>
    </border>
    <border>
      <left style="medium">
        <color auto="1"/>
      </left>
      <right style="thin">
        <color auto="1"/>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s>
  <cellStyleXfs count="73">
    <xf numFmtId="0" fontId="0" fillId="0" borderId="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cellStyleXfs>
  <cellXfs count="70">
    <xf numFmtId="0" fontId="0" fillId="0" borderId="0" xfId="0"/>
    <xf numFmtId="0" fontId="1" fillId="0" borderId="0" xfId="0" applyFont="1" applyBorder="1"/>
    <xf numFmtId="0" fontId="1" fillId="0" borderId="0" xfId="0" applyFont="1"/>
    <xf numFmtId="0" fontId="2" fillId="2" borderId="0" xfId="0" applyFont="1" applyFill="1"/>
    <xf numFmtId="0" fontId="3" fillId="0" borderId="0" xfId="0" applyFont="1" applyFill="1"/>
    <xf numFmtId="0" fontId="4" fillId="0" borderId="5" xfId="0" applyFont="1" applyBorder="1"/>
    <xf numFmtId="0" fontId="5" fillId="0" borderId="0" xfId="0" applyFont="1"/>
    <xf numFmtId="0" fontId="1" fillId="0" borderId="0" xfId="0" applyFont="1" applyFill="1"/>
    <xf numFmtId="0" fontId="9" fillId="0" borderId="0" xfId="0" applyFont="1" applyFill="1"/>
    <xf numFmtId="0" fontId="13" fillId="4" borderId="0" xfId="0" applyFont="1" applyFill="1"/>
    <xf numFmtId="40" fontId="14" fillId="4" borderId="1" xfId="0" applyNumberFormat="1" applyFont="1" applyFill="1" applyBorder="1"/>
    <xf numFmtId="40" fontId="14" fillId="4" borderId="4" xfId="0" applyNumberFormat="1" applyFont="1" applyFill="1" applyBorder="1"/>
    <xf numFmtId="40" fontId="14" fillId="4" borderId="0" xfId="0" applyNumberFormat="1" applyFont="1" applyFill="1" applyBorder="1"/>
    <xf numFmtId="40" fontId="14" fillId="4" borderId="3" xfId="0" applyNumberFormat="1" applyFont="1" applyFill="1" applyBorder="1"/>
    <xf numFmtId="40" fontId="14" fillId="4" borderId="2" xfId="0" applyNumberFormat="1" applyFont="1" applyFill="1" applyBorder="1"/>
    <xf numFmtId="0" fontId="15" fillId="0" borderId="0" xfId="0" applyFont="1" applyFill="1"/>
    <xf numFmtId="40" fontId="16" fillId="0" borderId="1" xfId="0" applyNumberFormat="1" applyFont="1" applyFill="1" applyBorder="1"/>
    <xf numFmtId="40" fontId="16" fillId="0" borderId="2" xfId="0" applyNumberFormat="1" applyFont="1" applyFill="1" applyBorder="1"/>
    <xf numFmtId="40" fontId="14" fillId="3" borderId="4" xfId="0" applyNumberFormat="1" applyFont="1" applyFill="1" applyBorder="1"/>
    <xf numFmtId="40" fontId="14" fillId="3" borderId="0" xfId="0" applyNumberFormat="1" applyFont="1" applyFill="1" applyBorder="1"/>
    <xf numFmtId="40" fontId="14" fillId="3" borderId="3" xfId="0" applyNumberFormat="1" applyFont="1" applyFill="1" applyBorder="1"/>
    <xf numFmtId="0" fontId="14" fillId="0" borderId="0" xfId="0" applyFont="1" applyFill="1"/>
    <xf numFmtId="0" fontId="17" fillId="4" borderId="0" xfId="0" applyFont="1" applyFill="1"/>
    <xf numFmtId="0" fontId="18" fillId="0" borderId="0" xfId="0" applyFont="1"/>
    <xf numFmtId="0" fontId="14" fillId="4" borderId="0" xfId="0" applyFont="1" applyFill="1"/>
    <xf numFmtId="0" fontId="16" fillId="0" borderId="0" xfId="0" applyFont="1" applyFill="1"/>
    <xf numFmtId="40" fontId="13" fillId="4" borderId="1" xfId="0" applyNumberFormat="1" applyFont="1" applyFill="1" applyBorder="1"/>
    <xf numFmtId="40" fontId="13" fillId="4" borderId="2" xfId="0" applyNumberFormat="1" applyFont="1" applyFill="1" applyBorder="1"/>
    <xf numFmtId="0" fontId="16" fillId="0" borderId="0" xfId="0" applyFont="1"/>
    <xf numFmtId="0" fontId="14" fillId="0" borderId="10" xfId="0" applyFont="1" applyBorder="1"/>
    <xf numFmtId="164" fontId="14" fillId="0" borderId="11" xfId="0" applyNumberFormat="1" applyFont="1" applyBorder="1"/>
    <xf numFmtId="0" fontId="19" fillId="0" borderId="0" xfId="0" applyFont="1" applyBorder="1"/>
    <xf numFmtId="0" fontId="21" fillId="0" borderId="12" xfId="0" applyFont="1" applyBorder="1"/>
    <xf numFmtId="17" fontId="14" fillId="0" borderId="13" xfId="0" applyNumberFormat="1" applyFont="1" applyFill="1" applyBorder="1" applyAlignment="1">
      <alignment horizontal="center"/>
    </xf>
    <xf numFmtId="17" fontId="14" fillId="0" borderId="14" xfId="0" applyNumberFormat="1" applyFont="1" applyFill="1" applyBorder="1" applyAlignment="1">
      <alignment horizontal="center" wrapText="1"/>
    </xf>
    <xf numFmtId="0" fontId="17" fillId="0" borderId="13" xfId="0" applyFont="1" applyBorder="1" applyAlignment="1">
      <alignment horizontal="center" wrapText="1"/>
    </xf>
    <xf numFmtId="0" fontId="17" fillId="0" borderId="15" xfId="0" applyFont="1" applyBorder="1" applyAlignment="1">
      <alignment horizontal="center" wrapText="1"/>
    </xf>
    <xf numFmtId="49" fontId="13" fillId="0" borderId="16" xfId="0" applyNumberFormat="1" applyFont="1" applyFill="1" applyBorder="1"/>
    <xf numFmtId="164" fontId="18" fillId="0" borderId="0" xfId="0" applyNumberFormat="1" applyFont="1" applyFill="1" applyBorder="1"/>
    <xf numFmtId="164" fontId="18" fillId="0" borderId="2" xfId="0" applyNumberFormat="1" applyFont="1" applyFill="1" applyBorder="1"/>
    <xf numFmtId="164" fontId="18" fillId="0" borderId="0" xfId="0" applyNumberFormat="1" applyFont="1" applyBorder="1"/>
    <xf numFmtId="164" fontId="18" fillId="0" borderId="3" xfId="0" applyNumberFormat="1" applyFont="1" applyBorder="1"/>
    <xf numFmtId="49" fontId="17" fillId="0" borderId="16" xfId="0" applyNumberFormat="1" applyFont="1" applyFill="1" applyBorder="1"/>
    <xf numFmtId="0" fontId="22" fillId="0" borderId="17" xfId="0" applyFont="1" applyBorder="1"/>
    <xf numFmtId="164" fontId="17" fillId="0" borderId="18" xfId="0" applyNumberFormat="1" applyFont="1" applyBorder="1"/>
    <xf numFmtId="164" fontId="17" fillId="0" borderId="19" xfId="0" applyNumberFormat="1" applyFont="1" applyBorder="1"/>
    <xf numFmtId="164" fontId="18" fillId="0" borderId="18" xfId="0" applyNumberFormat="1" applyFont="1" applyBorder="1"/>
    <xf numFmtId="164" fontId="18" fillId="0" borderId="20" xfId="0" applyNumberFormat="1" applyFont="1" applyBorder="1"/>
    <xf numFmtId="17" fontId="14" fillId="0" borderId="6" xfId="0" applyNumberFormat="1" applyFont="1" applyBorder="1" applyAlignment="1">
      <alignment horizontal="center"/>
    </xf>
    <xf numFmtId="17" fontId="14" fillId="0" borderId="7" xfId="0" applyNumberFormat="1" applyFont="1" applyBorder="1" applyAlignment="1">
      <alignment horizontal="center"/>
    </xf>
    <xf numFmtId="17" fontId="14" fillId="0" borderId="8" xfId="0" applyNumberFormat="1" applyFont="1" applyFill="1" applyBorder="1" applyAlignment="1">
      <alignment horizontal="center"/>
    </xf>
    <xf numFmtId="17" fontId="14" fillId="0" borderId="5" xfId="0" applyNumberFormat="1" applyFont="1" applyFill="1" applyBorder="1" applyAlignment="1">
      <alignment horizontal="center"/>
    </xf>
    <xf numFmtId="17" fontId="14" fillId="0" borderId="9" xfId="0" applyNumberFormat="1" applyFont="1" applyFill="1" applyBorder="1" applyAlignment="1">
      <alignment horizontal="center" wrapText="1"/>
    </xf>
    <xf numFmtId="0" fontId="19" fillId="0" borderId="0" xfId="0" applyFont="1"/>
    <xf numFmtId="17" fontId="14" fillId="0" borderId="5" xfId="0" applyNumberFormat="1" applyFont="1" applyBorder="1" applyAlignment="1">
      <alignment horizontal="center"/>
    </xf>
    <xf numFmtId="17" fontId="14" fillId="0" borderId="5" xfId="0" applyNumberFormat="1" applyFont="1" applyFill="1" applyBorder="1" applyAlignment="1">
      <alignment horizontal="center" wrapText="1"/>
    </xf>
    <xf numFmtId="40" fontId="16" fillId="0" borderId="0" xfId="0" applyNumberFormat="1" applyFont="1" applyFill="1"/>
    <xf numFmtId="40" fontId="18" fillId="0" borderId="0" xfId="0" applyNumberFormat="1" applyFont="1" applyFill="1"/>
    <xf numFmtId="40" fontId="14" fillId="4" borderId="0" xfId="0" applyNumberFormat="1" applyFont="1" applyFill="1"/>
    <xf numFmtId="40" fontId="17" fillId="4" borderId="0" xfId="0" applyNumberFormat="1" applyFont="1" applyFill="1"/>
    <xf numFmtId="0" fontId="7" fillId="4" borderId="0" xfId="0" applyFont="1" applyFill="1"/>
    <xf numFmtId="0" fontId="6" fillId="4" borderId="0" xfId="0" applyFont="1" applyFill="1"/>
    <xf numFmtId="0" fontId="8" fillId="4" borderId="0" xfId="0" applyFont="1" applyFill="1"/>
    <xf numFmtId="49" fontId="21" fillId="2" borderId="1" xfId="0" applyNumberFormat="1" applyFont="1" applyFill="1" applyBorder="1" applyAlignment="1">
      <alignment horizontal="center"/>
    </xf>
    <xf numFmtId="49" fontId="21" fillId="2" borderId="2" xfId="0" applyNumberFormat="1" applyFont="1" applyFill="1" applyBorder="1" applyAlignment="1">
      <alignment horizontal="center"/>
    </xf>
    <xf numFmtId="49" fontId="21" fillId="2" borderId="0" xfId="0" applyNumberFormat="1" applyFont="1" applyFill="1" applyBorder="1" applyAlignment="1">
      <alignment horizontal="center"/>
    </xf>
    <xf numFmtId="49" fontId="21" fillId="2" borderId="4" xfId="0" applyNumberFormat="1" applyFont="1" applyFill="1" applyBorder="1" applyAlignment="1">
      <alignment horizontal="center"/>
    </xf>
    <xf numFmtId="49" fontId="21" fillId="2" borderId="3" xfId="0" applyNumberFormat="1" applyFont="1" applyFill="1" applyBorder="1" applyAlignment="1">
      <alignment horizontal="center"/>
    </xf>
    <xf numFmtId="0" fontId="21" fillId="2" borderId="4" xfId="0" applyFont="1" applyFill="1" applyBorder="1" applyAlignment="1">
      <alignment horizontal="center"/>
    </xf>
    <xf numFmtId="0" fontId="21" fillId="2" borderId="0" xfId="0" applyFont="1" applyFill="1" applyBorder="1" applyAlignment="1">
      <alignment horizontal="center"/>
    </xf>
  </cellXfs>
  <cellStyles count="73">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Normal" xfId="0" builtinId="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baseline="0"/>
              <a:t>Total Budget vs. Actual Spend (Monthly)</a:t>
            </a:r>
          </a:p>
        </c:rich>
      </c:tx>
      <c:overlay val="0"/>
    </c:title>
    <c:autoTitleDeleted val="0"/>
    <c:plotArea>
      <c:layout>
        <c:manualLayout>
          <c:layoutTarget val="inner"/>
          <c:xMode val="edge"/>
          <c:yMode val="edge"/>
          <c:x val="0.13511324127962299"/>
          <c:y val="0.122222222222222"/>
          <c:w val="0.72770367834455496"/>
          <c:h val="0.772563079615048"/>
        </c:manualLayout>
      </c:layout>
      <c:barChart>
        <c:barDir val="col"/>
        <c:grouping val="clustered"/>
        <c:varyColors val="0"/>
        <c:ser>
          <c:idx val="0"/>
          <c:order val="0"/>
          <c:tx>
            <c:strRef>
              <c:f>'Tech Recruitment Budget'!$B$72</c:f>
              <c:strCache>
                <c:ptCount val="1"/>
                <c:pt idx="0">
                  <c:v>Budget</c:v>
                </c:pt>
              </c:strCache>
            </c:strRef>
          </c:tx>
          <c:invertIfNegative val="0"/>
          <c:cat>
            <c:strRef>
              <c:f>'Tech Recruitment Budget'!$A$73:$A$84</c:f>
              <c:strCache>
                <c:ptCount val="12"/>
                <c:pt idx="0">
                  <c:v>Jan-22</c:v>
                </c:pt>
                <c:pt idx="1">
                  <c:v>Feb-22</c:v>
                </c:pt>
                <c:pt idx="2">
                  <c:v>Mar-22</c:v>
                </c:pt>
                <c:pt idx="3">
                  <c:v>Apr-22</c:v>
                </c:pt>
                <c:pt idx="4">
                  <c:v>May-22</c:v>
                </c:pt>
                <c:pt idx="5">
                  <c:v>June-22</c:v>
                </c:pt>
                <c:pt idx="6">
                  <c:v>July-22</c:v>
                </c:pt>
                <c:pt idx="7">
                  <c:v>Aug-22</c:v>
                </c:pt>
                <c:pt idx="8">
                  <c:v>Sept-22</c:v>
                </c:pt>
                <c:pt idx="9">
                  <c:v>Oct-22</c:v>
                </c:pt>
                <c:pt idx="10">
                  <c:v>Nov-22</c:v>
                </c:pt>
                <c:pt idx="11">
                  <c:v>Dec-22</c:v>
                </c:pt>
              </c:strCache>
            </c:strRef>
          </c:cat>
          <c:val>
            <c:numRef>
              <c:f>'Tech Recruitment Budget'!$B$73:$B$84</c:f>
              <c:numCache>
                <c:formatCode>"$"#\ ##0.00</c:formatCode>
                <c:ptCount val="12"/>
                <c:pt idx="0">
                  <c:v>13000</c:v>
                </c:pt>
                <c:pt idx="1">
                  <c:v>13000</c:v>
                </c:pt>
                <c:pt idx="2">
                  <c:v>13000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3574-FD4B-94AF-17D4A9AE718C}"/>
            </c:ext>
          </c:extLst>
        </c:ser>
        <c:ser>
          <c:idx val="1"/>
          <c:order val="1"/>
          <c:tx>
            <c:strRef>
              <c:f>'Tech Recruitment Budget'!$C$72</c:f>
              <c:strCache>
                <c:ptCount val="1"/>
                <c:pt idx="0">
                  <c:v>Actual</c:v>
                </c:pt>
              </c:strCache>
            </c:strRef>
          </c:tx>
          <c:invertIfNegative val="0"/>
          <c:cat>
            <c:strRef>
              <c:f>'Tech Recruitment Budget'!$A$73:$A$84</c:f>
              <c:strCache>
                <c:ptCount val="12"/>
                <c:pt idx="0">
                  <c:v>Jan-22</c:v>
                </c:pt>
                <c:pt idx="1">
                  <c:v>Feb-22</c:v>
                </c:pt>
                <c:pt idx="2">
                  <c:v>Mar-22</c:v>
                </c:pt>
                <c:pt idx="3">
                  <c:v>Apr-22</c:v>
                </c:pt>
                <c:pt idx="4">
                  <c:v>May-22</c:v>
                </c:pt>
                <c:pt idx="5">
                  <c:v>June-22</c:v>
                </c:pt>
                <c:pt idx="6">
                  <c:v>July-22</c:v>
                </c:pt>
                <c:pt idx="7">
                  <c:v>Aug-22</c:v>
                </c:pt>
                <c:pt idx="8">
                  <c:v>Sept-22</c:v>
                </c:pt>
                <c:pt idx="9">
                  <c:v>Oct-22</c:v>
                </c:pt>
                <c:pt idx="10">
                  <c:v>Nov-22</c:v>
                </c:pt>
                <c:pt idx="11">
                  <c:v>Dec-22</c:v>
                </c:pt>
              </c:strCache>
            </c:strRef>
          </c:cat>
          <c:val>
            <c:numRef>
              <c:f>'Tech Recruitment Budget'!$C$73:$C$84</c:f>
              <c:numCache>
                <c:formatCode>"$"#\ ##0.00</c:formatCode>
                <c:ptCount val="12"/>
                <c:pt idx="0">
                  <c:v>26000</c:v>
                </c:pt>
                <c:pt idx="1">
                  <c:v>26000</c:v>
                </c:pt>
                <c:pt idx="2">
                  <c:v>26000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3574-FD4B-94AF-17D4A9AE718C}"/>
            </c:ext>
          </c:extLst>
        </c:ser>
        <c:dLbls>
          <c:showLegendKey val="0"/>
          <c:showVal val="0"/>
          <c:showCatName val="0"/>
          <c:showSerName val="0"/>
          <c:showPercent val="0"/>
          <c:showBubbleSize val="0"/>
        </c:dLbls>
        <c:gapWidth val="150"/>
        <c:axId val="-2123574968"/>
        <c:axId val="-2123671816"/>
      </c:barChart>
      <c:catAx>
        <c:axId val="-2123574968"/>
        <c:scaling>
          <c:orientation val="minMax"/>
        </c:scaling>
        <c:delete val="0"/>
        <c:axPos val="b"/>
        <c:numFmt formatCode="General" sourceLinked="0"/>
        <c:majorTickMark val="out"/>
        <c:minorTickMark val="none"/>
        <c:tickLblPos val="nextTo"/>
        <c:crossAx val="-2123671816"/>
        <c:crosses val="autoZero"/>
        <c:auto val="1"/>
        <c:lblAlgn val="ctr"/>
        <c:lblOffset val="100"/>
        <c:noMultiLvlLbl val="0"/>
      </c:catAx>
      <c:valAx>
        <c:axId val="-2123671816"/>
        <c:scaling>
          <c:orientation val="minMax"/>
        </c:scaling>
        <c:delete val="0"/>
        <c:axPos val="l"/>
        <c:majorGridlines/>
        <c:numFmt formatCode="&quot;$&quot;#\ ##0.00" sourceLinked="1"/>
        <c:majorTickMark val="out"/>
        <c:minorTickMark val="none"/>
        <c:tickLblPos val="nextTo"/>
        <c:crossAx val="-2123574968"/>
        <c:crosses val="autoZero"/>
        <c:crossBetween val="between"/>
      </c:valAx>
    </c:plotArea>
    <c:legend>
      <c:legendPos val="r"/>
      <c:overlay val="0"/>
    </c:legend>
    <c:plotVisOnly val="1"/>
    <c:dispBlanksAs val="gap"/>
    <c:showDLblsOverMax val="0"/>
  </c:chart>
  <c:printSettings>
    <c:headerFooter/>
    <c:pageMargins b="1" l="0.75" r="0.75" t="1" header="0.5" footer="0.5"/>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101600</xdr:colOff>
      <xdr:row>21</xdr:row>
      <xdr:rowOff>38100</xdr:rowOff>
    </xdr:from>
    <xdr:to>
      <xdr:col>1</xdr:col>
      <xdr:colOff>533400</xdr:colOff>
      <xdr:row>26</xdr:row>
      <xdr:rowOff>127000</xdr:rowOff>
    </xdr:to>
    <xdr:cxnSp macro="">
      <xdr:nvCxnSpPr>
        <xdr:cNvPr id="3" name="Straight Arrow Connector 2">
          <a:extLst>
            <a:ext uri="{FF2B5EF4-FFF2-40B4-BE49-F238E27FC236}">
              <a16:creationId xmlns:a16="http://schemas.microsoft.com/office/drawing/2014/main" id="{00000000-0008-0000-0100-000003000000}"/>
            </a:ext>
          </a:extLst>
        </xdr:cNvPr>
        <xdr:cNvCxnSpPr/>
      </xdr:nvCxnSpPr>
      <xdr:spPr>
        <a:xfrm>
          <a:off x="5702300" y="4610100"/>
          <a:ext cx="431800" cy="1257300"/>
        </a:xfrm>
        <a:prstGeom prst="straightConnector1">
          <a:avLst/>
        </a:prstGeom>
        <a:ln>
          <a:tailEnd type="arrow"/>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546100</xdr:colOff>
      <xdr:row>21</xdr:row>
      <xdr:rowOff>76200</xdr:rowOff>
    </xdr:from>
    <xdr:to>
      <xdr:col>2</xdr:col>
      <xdr:colOff>1193800</xdr:colOff>
      <xdr:row>26</xdr:row>
      <xdr:rowOff>165100</xdr:rowOff>
    </xdr:to>
    <xdr:cxnSp macro="">
      <xdr:nvCxnSpPr>
        <xdr:cNvPr id="5" name="Straight Arrow Connector 4">
          <a:extLst>
            <a:ext uri="{FF2B5EF4-FFF2-40B4-BE49-F238E27FC236}">
              <a16:creationId xmlns:a16="http://schemas.microsoft.com/office/drawing/2014/main" id="{00000000-0008-0000-0100-000005000000}"/>
            </a:ext>
          </a:extLst>
        </xdr:cNvPr>
        <xdr:cNvCxnSpPr/>
      </xdr:nvCxnSpPr>
      <xdr:spPr>
        <a:xfrm flipH="1">
          <a:off x="7429500" y="4648200"/>
          <a:ext cx="647700" cy="1257300"/>
        </a:xfrm>
        <a:prstGeom prst="straightConnector1">
          <a:avLst/>
        </a:prstGeom>
        <a:ln>
          <a:tailEnd type="arrow"/>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0</xdr:colOff>
      <xdr:row>67</xdr:row>
      <xdr:rowOff>25400</xdr:rowOff>
    </xdr:from>
    <xdr:to>
      <xdr:col>17</xdr:col>
      <xdr:colOff>850900</xdr:colOff>
      <xdr:row>85</xdr:row>
      <xdr:rowOff>12700</xdr:rowOff>
    </xdr:to>
    <xdr:graphicFrame macro="">
      <xdr:nvGraphicFramePr>
        <xdr:cNvPr id="7" name="Chart 6">
          <a:extLst>
            <a:ext uri="{FF2B5EF4-FFF2-40B4-BE49-F238E27FC236}">
              <a16:creationId xmlns:a16="http://schemas.microsoft.com/office/drawing/2014/main" id="{00000000-0008-0000-01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3"/>
  <sheetViews>
    <sheetView workbookViewId="0"/>
  </sheetViews>
  <sheetFormatPr baseColWidth="10" defaultRowHeight="16"/>
  <cols>
    <col min="1" max="1" width="105.6640625" bestFit="1" customWidth="1"/>
  </cols>
  <sheetData>
    <row r="1" spans="1:1" ht="37">
      <c r="A1" s="53" t="s">
        <v>44</v>
      </c>
    </row>
    <row r="3" spans="1:1"/>
  </sheetData>
  <pageMargins left="0.75" right="0.75" top="1" bottom="1" header="0.5" footer="0.5"/>
  <pageSetup orientation="portrait" horizontalDpi="4294967292" verticalDpi="4294967292"/>
  <legacy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85"/>
  <sheetViews>
    <sheetView tabSelected="1" workbookViewId="0">
      <selection activeCell="A2" sqref="A2"/>
    </sheetView>
  </sheetViews>
  <sheetFormatPr baseColWidth="10" defaultRowHeight="16"/>
  <cols>
    <col min="1" max="1" width="73.5" style="2" bestFit="1" customWidth="1"/>
    <col min="2" max="3" width="16.83203125" style="2" bestFit="1" customWidth="1"/>
    <col min="4" max="4" width="17.83203125" style="2" bestFit="1" customWidth="1"/>
    <col min="5" max="6" width="16.83203125" style="2" bestFit="1" customWidth="1"/>
    <col min="7" max="8" width="15.33203125" style="2" bestFit="1" customWidth="1"/>
    <col min="9" max="9" width="17.33203125" style="2" customWidth="1"/>
    <col min="10" max="10" width="16.33203125" style="2" bestFit="1" customWidth="1"/>
    <col min="11" max="18" width="15.33203125" style="2" bestFit="1" customWidth="1"/>
    <col min="19" max="19" width="16.5" style="2" customWidth="1"/>
    <col min="20" max="27" width="15.33203125" style="2" bestFit="1" customWidth="1"/>
    <col min="28" max="28" width="16.33203125" style="2" customWidth="1"/>
    <col min="29" max="36" width="15.33203125" style="2" bestFit="1" customWidth="1"/>
    <col min="37" max="37" width="16.6640625" style="2" customWidth="1"/>
    <col min="38" max="39" width="16.83203125" style="2" bestFit="1" customWidth="1"/>
    <col min="40" max="40" width="19.5" style="2" customWidth="1"/>
    <col min="41" max="16384" width="10.83203125" style="2"/>
  </cols>
  <sheetData>
    <row r="1" spans="1:5" ht="37">
      <c r="A1" s="31" t="s">
        <v>58</v>
      </c>
      <c r="B1" s="1"/>
      <c r="C1" s="1"/>
      <c r="D1" s="1"/>
      <c r="E1" s="1"/>
    </row>
    <row r="2" spans="1:5">
      <c r="A2" s="1"/>
      <c r="B2" s="1"/>
      <c r="C2" s="1"/>
      <c r="D2" s="1"/>
      <c r="E2" s="1"/>
    </row>
    <row r="3" spans="1:5">
      <c r="A3" s="1"/>
      <c r="B3" s="1"/>
      <c r="C3" s="1"/>
      <c r="D3" s="1"/>
      <c r="E3" s="1"/>
    </row>
    <row r="4" spans="1:5">
      <c r="A4" s="1"/>
      <c r="B4" s="1"/>
      <c r="C4" s="1"/>
      <c r="D4" s="1"/>
      <c r="E4" s="1"/>
    </row>
    <row r="5" spans="1:5">
      <c r="A5" s="1"/>
      <c r="B5" s="1"/>
      <c r="C5" s="1"/>
      <c r="D5" s="1"/>
      <c r="E5" s="1"/>
    </row>
    <row r="6" spans="1:5">
      <c r="A6" s="1"/>
      <c r="B6" s="1"/>
      <c r="C6" s="1"/>
      <c r="D6" s="1"/>
      <c r="E6" s="1"/>
    </row>
    <row r="7" spans="1:5">
      <c r="A7" s="1"/>
      <c r="B7" s="1"/>
      <c r="C7" s="1"/>
      <c r="D7" s="1"/>
      <c r="E7" s="1"/>
    </row>
    <row r="8" spans="1:5">
      <c r="A8" s="1"/>
      <c r="B8" s="1"/>
      <c r="C8" s="1"/>
      <c r="D8" s="1"/>
      <c r="E8" s="1"/>
    </row>
    <row r="9" spans="1:5">
      <c r="A9" s="1"/>
      <c r="B9" s="1"/>
      <c r="C9" s="1"/>
      <c r="D9" s="1"/>
      <c r="E9" s="1"/>
    </row>
    <row r="10" spans="1:5">
      <c r="A10" s="1"/>
      <c r="B10" s="1"/>
      <c r="C10" s="1"/>
      <c r="D10" s="1"/>
      <c r="E10" s="1"/>
    </row>
    <row r="11" spans="1:5">
      <c r="A11" s="1"/>
      <c r="B11" s="1"/>
      <c r="C11" s="1"/>
      <c r="D11" s="1"/>
      <c r="E11" s="1"/>
    </row>
    <row r="12" spans="1:5">
      <c r="A12" s="1"/>
      <c r="B12" s="1"/>
      <c r="C12" s="1"/>
      <c r="D12" s="1"/>
      <c r="E12" s="1"/>
    </row>
    <row r="14" spans="1:5">
      <c r="A14" s="1"/>
      <c r="B14" s="1"/>
      <c r="C14" s="1"/>
      <c r="D14" s="1"/>
      <c r="E14" s="1"/>
    </row>
    <row r="15" spans="1:5">
      <c r="A15" s="1"/>
      <c r="B15" s="1"/>
      <c r="C15" s="1"/>
      <c r="D15" s="1"/>
      <c r="E15" s="1"/>
    </row>
    <row r="16" spans="1:5">
      <c r="A16" s="1"/>
      <c r="B16" s="1"/>
      <c r="C16" s="1"/>
      <c r="D16" s="1"/>
      <c r="E16" s="1"/>
    </row>
    <row r="17" spans="1:40">
      <c r="A17" s="1"/>
      <c r="B17" s="1"/>
      <c r="C17" s="1"/>
      <c r="D17" s="1"/>
      <c r="E17" s="1"/>
    </row>
    <row r="18" spans="1:40">
      <c r="A18" s="1"/>
      <c r="B18" s="1"/>
      <c r="C18" s="1"/>
      <c r="D18" s="1"/>
      <c r="E18" s="1"/>
    </row>
    <row r="19" spans="1:40">
      <c r="A19" s="1"/>
      <c r="B19" s="1"/>
      <c r="C19" s="1"/>
      <c r="D19" s="1"/>
      <c r="E19" s="1"/>
    </row>
    <row r="20" spans="1:40">
      <c r="A20" s="1"/>
      <c r="B20" s="1"/>
      <c r="C20" s="1"/>
      <c r="D20" s="1"/>
      <c r="E20" s="1"/>
    </row>
    <row r="21" spans="1:40">
      <c r="A21" s="1"/>
      <c r="B21" s="1"/>
      <c r="C21" s="1"/>
      <c r="D21" s="1"/>
      <c r="E21" s="1"/>
    </row>
    <row r="22" spans="1:40">
      <c r="A22" s="1"/>
      <c r="B22" s="1"/>
      <c r="C22" s="1"/>
      <c r="D22" s="1"/>
      <c r="E22" s="1"/>
    </row>
    <row r="23" spans="1:40">
      <c r="A23" s="1"/>
      <c r="B23" s="1"/>
      <c r="C23" s="1"/>
      <c r="D23" s="1"/>
      <c r="E23" s="1"/>
    </row>
    <row r="24" spans="1:40">
      <c r="A24" s="1"/>
      <c r="B24" s="1"/>
      <c r="C24" s="1"/>
      <c r="D24" s="1"/>
      <c r="E24" s="1"/>
    </row>
    <row r="26" spans="1:40" s="4" customFormat="1" ht="25">
      <c r="A26" s="3"/>
      <c r="B26" s="63" t="s">
        <v>45</v>
      </c>
      <c r="C26" s="64"/>
      <c r="D26" s="63" t="s">
        <v>46</v>
      </c>
      <c r="E26" s="64"/>
      <c r="F26" s="63" t="s">
        <v>47</v>
      </c>
      <c r="G26" s="67"/>
      <c r="H26" s="66" t="s">
        <v>0</v>
      </c>
      <c r="I26" s="65"/>
      <c r="J26" s="67"/>
      <c r="K26" s="63" t="s">
        <v>48</v>
      </c>
      <c r="L26" s="64"/>
      <c r="M26" s="63" t="s">
        <v>49</v>
      </c>
      <c r="N26" s="64"/>
      <c r="O26" s="63" t="s">
        <v>50</v>
      </c>
      <c r="P26" s="64"/>
      <c r="Q26" s="66" t="s">
        <v>1</v>
      </c>
      <c r="R26" s="65"/>
      <c r="S26" s="67"/>
      <c r="T26" s="63" t="s">
        <v>51</v>
      </c>
      <c r="U26" s="64"/>
      <c r="V26" s="63" t="s">
        <v>52</v>
      </c>
      <c r="W26" s="64"/>
      <c r="X26" s="63" t="s">
        <v>53</v>
      </c>
      <c r="Y26" s="65"/>
      <c r="Z26" s="66" t="s">
        <v>2</v>
      </c>
      <c r="AA26" s="65"/>
      <c r="AB26" s="67"/>
      <c r="AC26" s="63" t="s">
        <v>54</v>
      </c>
      <c r="AD26" s="64"/>
      <c r="AE26" s="63" t="s">
        <v>55</v>
      </c>
      <c r="AF26" s="64"/>
      <c r="AG26" s="63" t="s">
        <v>56</v>
      </c>
      <c r="AH26" s="65"/>
      <c r="AI26" s="66" t="s">
        <v>3</v>
      </c>
      <c r="AJ26" s="65"/>
      <c r="AK26" s="67"/>
      <c r="AL26" s="68" t="s">
        <v>57</v>
      </c>
      <c r="AM26" s="69"/>
      <c r="AN26" s="69"/>
    </row>
    <row r="27" spans="1:40" s="6" customFormat="1" ht="19">
      <c r="A27" s="5"/>
      <c r="B27" s="48" t="s">
        <v>4</v>
      </c>
      <c r="C27" s="49" t="s">
        <v>5</v>
      </c>
      <c r="D27" s="48" t="s">
        <v>4</v>
      </c>
      <c r="E27" s="49" t="s">
        <v>5</v>
      </c>
      <c r="F27" s="48" t="s">
        <v>4</v>
      </c>
      <c r="G27" s="49" t="s">
        <v>5</v>
      </c>
      <c r="H27" s="50" t="s">
        <v>4</v>
      </c>
      <c r="I27" s="51" t="s">
        <v>5</v>
      </c>
      <c r="J27" s="52" t="s">
        <v>17</v>
      </c>
      <c r="K27" s="48" t="s">
        <v>4</v>
      </c>
      <c r="L27" s="49" t="s">
        <v>5</v>
      </c>
      <c r="M27" s="48" t="s">
        <v>4</v>
      </c>
      <c r="N27" s="49" t="s">
        <v>5</v>
      </c>
      <c r="O27" s="48" t="s">
        <v>4</v>
      </c>
      <c r="P27" s="49" t="s">
        <v>5</v>
      </c>
      <c r="Q27" s="50" t="s">
        <v>4</v>
      </c>
      <c r="R27" s="51" t="s">
        <v>5</v>
      </c>
      <c r="S27" s="52" t="s">
        <v>17</v>
      </c>
      <c r="T27" s="48" t="s">
        <v>4</v>
      </c>
      <c r="U27" s="49" t="s">
        <v>5</v>
      </c>
      <c r="V27" s="48" t="s">
        <v>4</v>
      </c>
      <c r="W27" s="49" t="s">
        <v>5</v>
      </c>
      <c r="X27" s="48" t="s">
        <v>4</v>
      </c>
      <c r="Y27" s="54" t="s">
        <v>5</v>
      </c>
      <c r="Z27" s="50" t="s">
        <v>4</v>
      </c>
      <c r="AA27" s="51" t="s">
        <v>5</v>
      </c>
      <c r="AB27" s="52" t="s">
        <v>17</v>
      </c>
      <c r="AC27" s="48" t="s">
        <v>4</v>
      </c>
      <c r="AD27" s="49" t="s">
        <v>5</v>
      </c>
      <c r="AE27" s="48" t="s">
        <v>4</v>
      </c>
      <c r="AF27" s="49" t="s">
        <v>5</v>
      </c>
      <c r="AG27" s="48" t="s">
        <v>4</v>
      </c>
      <c r="AH27" s="54" t="s">
        <v>5</v>
      </c>
      <c r="AI27" s="50" t="s">
        <v>4</v>
      </c>
      <c r="AJ27" s="51" t="s">
        <v>5</v>
      </c>
      <c r="AK27" s="52" t="s">
        <v>17</v>
      </c>
      <c r="AL27" s="51" t="s">
        <v>4</v>
      </c>
      <c r="AM27" s="51" t="s">
        <v>5</v>
      </c>
      <c r="AN27" s="55" t="s">
        <v>6</v>
      </c>
    </row>
    <row r="28" spans="1:40" s="60" customFormat="1" ht="18">
      <c r="A28" s="9" t="s">
        <v>13</v>
      </c>
      <c r="B28" s="10">
        <f>SUM(B29:B31)</f>
        <v>1500</v>
      </c>
      <c r="C28" s="10">
        <f>SUM(C29:C31)</f>
        <v>3000</v>
      </c>
      <c r="D28" s="10">
        <f t="shared" ref="D28:G28" si="0">SUM(D29:D31)</f>
        <v>1500</v>
      </c>
      <c r="E28" s="10">
        <f t="shared" si="0"/>
        <v>3000</v>
      </c>
      <c r="F28" s="10">
        <f t="shared" si="0"/>
        <v>1500</v>
      </c>
      <c r="G28" s="10">
        <f t="shared" si="0"/>
        <v>3000</v>
      </c>
      <c r="H28" s="11">
        <f t="shared" ref="H28:H54" si="1">SUM(B28+D28+F28)</f>
        <v>4500</v>
      </c>
      <c r="I28" s="12">
        <f>C28+E28+G28</f>
        <v>9000</v>
      </c>
      <c r="J28" s="13">
        <f t="shared" ref="J28:J60" si="2">H28-I28</f>
        <v>-4500</v>
      </c>
      <c r="K28" s="10">
        <f>SUM(K29:K31)</f>
        <v>0</v>
      </c>
      <c r="L28" s="14">
        <f>SUM(L29:L31)</f>
        <v>0</v>
      </c>
      <c r="M28" s="10">
        <f>SUM(M29:M31)</f>
        <v>0</v>
      </c>
      <c r="N28" s="10">
        <f t="shared" ref="N28:P28" si="3">SUM(N29:N31)</f>
        <v>0</v>
      </c>
      <c r="O28" s="10">
        <f t="shared" si="3"/>
        <v>0</v>
      </c>
      <c r="P28" s="10">
        <f t="shared" si="3"/>
        <v>0</v>
      </c>
      <c r="Q28" s="11">
        <f>SUM(K28+M28+O28)</f>
        <v>0</v>
      </c>
      <c r="R28" s="12">
        <f>SUM(L28+N28+P28)</f>
        <v>0</v>
      </c>
      <c r="S28" s="13">
        <f>SUM(Q28-R28)</f>
        <v>0</v>
      </c>
      <c r="T28" s="10">
        <f>SUM(T29:T31)</f>
        <v>0</v>
      </c>
      <c r="U28" s="10">
        <f t="shared" ref="U28:Y28" si="4">SUM(U29:U31)</f>
        <v>0</v>
      </c>
      <c r="V28" s="10">
        <f t="shared" si="4"/>
        <v>0</v>
      </c>
      <c r="W28" s="10">
        <f t="shared" si="4"/>
        <v>0</v>
      </c>
      <c r="X28" s="10">
        <f t="shared" si="4"/>
        <v>0</v>
      </c>
      <c r="Y28" s="10">
        <f t="shared" si="4"/>
        <v>0</v>
      </c>
      <c r="Z28" s="11">
        <f>SUM(T28+V28+X28)</f>
        <v>0</v>
      </c>
      <c r="AA28" s="12">
        <f>SUM(U28+W28+Y28)</f>
        <v>0</v>
      </c>
      <c r="AB28" s="13">
        <f t="shared" ref="AB28:AB60" si="5">Z28-AA28</f>
        <v>0</v>
      </c>
      <c r="AC28" s="10">
        <f>SUM(AC29:AC31)</f>
        <v>0</v>
      </c>
      <c r="AD28" s="10">
        <f t="shared" ref="AD28:AH28" si="6">SUM(AD29:AD31)</f>
        <v>0</v>
      </c>
      <c r="AE28" s="10">
        <f t="shared" si="6"/>
        <v>0</v>
      </c>
      <c r="AF28" s="10">
        <f t="shared" si="6"/>
        <v>0</v>
      </c>
      <c r="AG28" s="10">
        <f t="shared" si="6"/>
        <v>0</v>
      </c>
      <c r="AH28" s="10">
        <f t="shared" si="6"/>
        <v>0</v>
      </c>
      <c r="AI28" s="11">
        <f>SUM(AC28+AE28+AG28)</f>
        <v>0</v>
      </c>
      <c r="AJ28" s="12">
        <f>SUM(AD28+AF28+AH28)</f>
        <v>0</v>
      </c>
      <c r="AK28" s="13">
        <f>SUM(AI28-AJ28)</f>
        <v>0</v>
      </c>
      <c r="AL28" s="58">
        <f>SUM(H28+Q28+Z28+AI28)</f>
        <v>4500</v>
      </c>
      <c r="AM28" s="59">
        <f t="shared" ref="AM28:AM50" si="7">SUM(I28+R28+AA28+AJ28)</f>
        <v>9000</v>
      </c>
      <c r="AN28" s="59">
        <f t="shared" ref="AN28:AN54" si="8">AL28-AM28</f>
        <v>-4500</v>
      </c>
    </row>
    <row r="29" spans="1:40" s="7" customFormat="1" ht="18">
      <c r="A29" s="15" t="s">
        <v>10</v>
      </c>
      <c r="B29" s="16">
        <v>500</v>
      </c>
      <c r="C29" s="17">
        <v>1000</v>
      </c>
      <c r="D29" s="16">
        <v>500</v>
      </c>
      <c r="E29" s="17">
        <v>1000</v>
      </c>
      <c r="F29" s="16">
        <v>500</v>
      </c>
      <c r="G29" s="17">
        <v>1000</v>
      </c>
      <c r="H29" s="18">
        <f t="shared" si="1"/>
        <v>1500</v>
      </c>
      <c r="I29" s="19">
        <f t="shared" ref="I29:I60" si="9">C29+E29+G29</f>
        <v>3000</v>
      </c>
      <c r="J29" s="20">
        <f t="shared" si="2"/>
        <v>-1500</v>
      </c>
      <c r="K29" s="16"/>
      <c r="L29" s="17"/>
      <c r="M29" s="16"/>
      <c r="N29" s="17"/>
      <c r="O29" s="16"/>
      <c r="P29" s="17"/>
      <c r="Q29" s="18">
        <f t="shared" ref="Q29:Q60" si="10">SUM(K29+M29+O29)</f>
        <v>0</v>
      </c>
      <c r="R29" s="19">
        <f t="shared" ref="R29:R60" si="11">SUM(L29+N29+P29)</f>
        <v>0</v>
      </c>
      <c r="S29" s="20">
        <f t="shared" ref="S29:S31" si="12">SUM(Q29-R29)</f>
        <v>0</v>
      </c>
      <c r="T29" s="16"/>
      <c r="U29" s="17"/>
      <c r="V29" s="16"/>
      <c r="W29" s="17"/>
      <c r="X29" s="16"/>
      <c r="Y29" s="17"/>
      <c r="Z29" s="18">
        <f t="shared" ref="Z29:Z60" si="13">SUM(T29+V29+X29)</f>
        <v>0</v>
      </c>
      <c r="AA29" s="19">
        <f t="shared" ref="AA29:AA60" si="14">SUM(U29+W29+Y29)</f>
        <v>0</v>
      </c>
      <c r="AB29" s="20">
        <f t="shared" si="5"/>
        <v>0</v>
      </c>
      <c r="AC29" s="16"/>
      <c r="AD29" s="17"/>
      <c r="AE29" s="16"/>
      <c r="AF29" s="17"/>
      <c r="AG29" s="16"/>
      <c r="AH29" s="17"/>
      <c r="AI29" s="18">
        <f t="shared" ref="AI29:AI60" si="15">SUM(AC29+AE29+AG29)</f>
        <v>0</v>
      </c>
      <c r="AJ29" s="19">
        <f t="shared" ref="AJ29:AJ60" si="16">SUM(AD29+AF29+AH29)</f>
        <v>0</v>
      </c>
      <c r="AK29" s="20">
        <f t="shared" ref="AK29:AK60" si="17">SUM(AI29-AJ29)</f>
        <v>0</v>
      </c>
      <c r="AL29" s="56">
        <f>H29+Q29+Z29+AI29</f>
        <v>1500</v>
      </c>
      <c r="AM29" s="57">
        <f>I29+R29+AA29+AJ29</f>
        <v>3000</v>
      </c>
      <c r="AN29" s="57"/>
    </row>
    <row r="30" spans="1:40" s="7" customFormat="1" ht="18">
      <c r="A30" s="15" t="s">
        <v>11</v>
      </c>
      <c r="B30" s="16">
        <v>500</v>
      </c>
      <c r="C30" s="17">
        <v>1000</v>
      </c>
      <c r="D30" s="16">
        <v>500</v>
      </c>
      <c r="E30" s="17">
        <v>1000</v>
      </c>
      <c r="F30" s="16">
        <v>500</v>
      </c>
      <c r="G30" s="17">
        <v>1000</v>
      </c>
      <c r="H30" s="18">
        <f t="shared" si="1"/>
        <v>1500</v>
      </c>
      <c r="I30" s="19">
        <f t="shared" si="9"/>
        <v>3000</v>
      </c>
      <c r="J30" s="20">
        <f t="shared" si="2"/>
        <v>-1500</v>
      </c>
      <c r="K30" s="16"/>
      <c r="L30" s="17"/>
      <c r="M30" s="16"/>
      <c r="N30" s="17"/>
      <c r="O30" s="16"/>
      <c r="P30" s="17"/>
      <c r="Q30" s="18">
        <f t="shared" si="10"/>
        <v>0</v>
      </c>
      <c r="R30" s="19">
        <f t="shared" si="11"/>
        <v>0</v>
      </c>
      <c r="S30" s="20">
        <f t="shared" si="12"/>
        <v>0</v>
      </c>
      <c r="T30" s="16"/>
      <c r="U30" s="17"/>
      <c r="V30" s="16"/>
      <c r="W30" s="17"/>
      <c r="X30" s="16"/>
      <c r="Y30" s="17"/>
      <c r="Z30" s="18">
        <f t="shared" si="13"/>
        <v>0</v>
      </c>
      <c r="AA30" s="19">
        <f t="shared" si="14"/>
        <v>0</v>
      </c>
      <c r="AB30" s="20">
        <f t="shared" si="5"/>
        <v>0</v>
      </c>
      <c r="AC30" s="16"/>
      <c r="AD30" s="17"/>
      <c r="AE30" s="16"/>
      <c r="AF30" s="17"/>
      <c r="AG30" s="16"/>
      <c r="AH30" s="17"/>
      <c r="AI30" s="18">
        <f t="shared" si="15"/>
        <v>0</v>
      </c>
      <c r="AJ30" s="19">
        <f t="shared" si="16"/>
        <v>0</v>
      </c>
      <c r="AK30" s="20">
        <f t="shared" si="17"/>
        <v>0</v>
      </c>
      <c r="AL30" s="56">
        <f t="shared" ref="AL30:AL32" si="18">H30+Q30+Z30+AI30</f>
        <v>1500</v>
      </c>
      <c r="AM30" s="57">
        <f t="shared" ref="AM30:AM31" si="19">I30+R30+AA30+AJ30</f>
        <v>3000</v>
      </c>
      <c r="AN30" s="57"/>
    </row>
    <row r="31" spans="1:40" s="7" customFormat="1" ht="18">
      <c r="A31" s="15" t="s">
        <v>12</v>
      </c>
      <c r="B31" s="16">
        <v>500</v>
      </c>
      <c r="C31" s="17">
        <v>1000</v>
      </c>
      <c r="D31" s="16">
        <v>500</v>
      </c>
      <c r="E31" s="17">
        <v>1000</v>
      </c>
      <c r="F31" s="16">
        <v>500</v>
      </c>
      <c r="G31" s="17">
        <v>1000</v>
      </c>
      <c r="H31" s="18">
        <f t="shared" si="1"/>
        <v>1500</v>
      </c>
      <c r="I31" s="19">
        <f t="shared" si="9"/>
        <v>3000</v>
      </c>
      <c r="J31" s="20">
        <f t="shared" si="2"/>
        <v>-1500</v>
      </c>
      <c r="K31" s="16"/>
      <c r="L31" s="17"/>
      <c r="M31" s="16"/>
      <c r="N31" s="17"/>
      <c r="O31" s="16"/>
      <c r="P31" s="17"/>
      <c r="Q31" s="18">
        <f t="shared" si="10"/>
        <v>0</v>
      </c>
      <c r="R31" s="19">
        <f t="shared" si="11"/>
        <v>0</v>
      </c>
      <c r="S31" s="20">
        <f t="shared" si="12"/>
        <v>0</v>
      </c>
      <c r="T31" s="16"/>
      <c r="U31" s="17"/>
      <c r="V31" s="16"/>
      <c r="W31" s="17"/>
      <c r="X31" s="16"/>
      <c r="Y31" s="17"/>
      <c r="Z31" s="18">
        <f t="shared" si="13"/>
        <v>0</v>
      </c>
      <c r="AA31" s="19">
        <f t="shared" si="14"/>
        <v>0</v>
      </c>
      <c r="AB31" s="20">
        <f t="shared" si="5"/>
        <v>0</v>
      </c>
      <c r="AC31" s="16"/>
      <c r="AD31" s="17"/>
      <c r="AE31" s="16"/>
      <c r="AF31" s="17"/>
      <c r="AG31" s="16"/>
      <c r="AH31" s="17"/>
      <c r="AI31" s="18">
        <f t="shared" si="15"/>
        <v>0</v>
      </c>
      <c r="AJ31" s="19">
        <f t="shared" si="16"/>
        <v>0</v>
      </c>
      <c r="AK31" s="20">
        <f t="shared" si="17"/>
        <v>0</v>
      </c>
      <c r="AL31" s="56">
        <f t="shared" si="18"/>
        <v>1500</v>
      </c>
      <c r="AM31" s="57">
        <f t="shared" si="19"/>
        <v>3000</v>
      </c>
      <c r="AN31" s="57"/>
    </row>
    <row r="32" spans="1:40" s="61" customFormat="1" ht="18">
      <c r="A32" s="9" t="s">
        <v>25</v>
      </c>
      <c r="B32" s="10">
        <f t="shared" ref="B32:G32" si="20">SUM(B33:B36)</f>
        <v>2000</v>
      </c>
      <c r="C32" s="10">
        <f t="shared" si="20"/>
        <v>4000</v>
      </c>
      <c r="D32" s="10">
        <f t="shared" si="20"/>
        <v>2000</v>
      </c>
      <c r="E32" s="10">
        <f t="shared" si="20"/>
        <v>4000</v>
      </c>
      <c r="F32" s="10">
        <f t="shared" si="20"/>
        <v>2000</v>
      </c>
      <c r="G32" s="10">
        <f t="shared" si="20"/>
        <v>4000</v>
      </c>
      <c r="H32" s="11">
        <f t="shared" si="1"/>
        <v>6000</v>
      </c>
      <c r="I32" s="12">
        <f t="shared" si="9"/>
        <v>12000</v>
      </c>
      <c r="J32" s="13">
        <f t="shared" si="2"/>
        <v>-6000</v>
      </c>
      <c r="K32" s="10">
        <f t="shared" ref="K32:P32" si="21">SUM(K33:K36)</f>
        <v>0</v>
      </c>
      <c r="L32" s="10">
        <f t="shared" si="21"/>
        <v>0</v>
      </c>
      <c r="M32" s="10">
        <f t="shared" si="21"/>
        <v>0</v>
      </c>
      <c r="N32" s="10">
        <f t="shared" si="21"/>
        <v>0</v>
      </c>
      <c r="O32" s="10">
        <f t="shared" si="21"/>
        <v>0</v>
      </c>
      <c r="P32" s="10">
        <f t="shared" si="21"/>
        <v>0</v>
      </c>
      <c r="Q32" s="11">
        <f t="shared" si="10"/>
        <v>0</v>
      </c>
      <c r="R32" s="12">
        <f t="shared" si="11"/>
        <v>0</v>
      </c>
      <c r="S32" s="13">
        <f>SUM(Q32-R32)</f>
        <v>0</v>
      </c>
      <c r="T32" s="10">
        <f t="shared" ref="T32:Y32" si="22">SUM(T33:T36)</f>
        <v>0</v>
      </c>
      <c r="U32" s="10">
        <f t="shared" si="22"/>
        <v>0</v>
      </c>
      <c r="V32" s="10">
        <f t="shared" si="22"/>
        <v>0</v>
      </c>
      <c r="W32" s="10">
        <f t="shared" si="22"/>
        <v>0</v>
      </c>
      <c r="X32" s="10">
        <f t="shared" si="22"/>
        <v>0</v>
      </c>
      <c r="Y32" s="10">
        <f t="shared" si="22"/>
        <v>0</v>
      </c>
      <c r="Z32" s="11">
        <f t="shared" si="13"/>
        <v>0</v>
      </c>
      <c r="AA32" s="12">
        <f t="shared" si="14"/>
        <v>0</v>
      </c>
      <c r="AB32" s="13">
        <f t="shared" si="5"/>
        <v>0</v>
      </c>
      <c r="AC32" s="10">
        <f t="shared" ref="AC32:AH32" si="23">SUM(AC33:AC36)</f>
        <v>0</v>
      </c>
      <c r="AD32" s="10">
        <f t="shared" si="23"/>
        <v>0</v>
      </c>
      <c r="AE32" s="10">
        <f t="shared" si="23"/>
        <v>0</v>
      </c>
      <c r="AF32" s="10">
        <f t="shared" si="23"/>
        <v>0</v>
      </c>
      <c r="AG32" s="10">
        <f t="shared" si="23"/>
        <v>0</v>
      </c>
      <c r="AH32" s="10">
        <f t="shared" si="23"/>
        <v>0</v>
      </c>
      <c r="AI32" s="11">
        <f t="shared" si="15"/>
        <v>0</v>
      </c>
      <c r="AJ32" s="12">
        <f t="shared" si="16"/>
        <v>0</v>
      </c>
      <c r="AK32" s="13">
        <f t="shared" si="17"/>
        <v>0</v>
      </c>
      <c r="AL32" s="58">
        <f t="shared" si="18"/>
        <v>6000</v>
      </c>
      <c r="AM32" s="59">
        <f>SUM(I32+R32+AA32+AJ32)</f>
        <v>12000</v>
      </c>
      <c r="AN32" s="59">
        <f t="shared" si="8"/>
        <v>-6000</v>
      </c>
    </row>
    <row r="33" spans="1:40" s="6" customFormat="1" ht="18">
      <c r="A33" s="21" t="s">
        <v>30</v>
      </c>
      <c r="B33" s="16">
        <v>500</v>
      </c>
      <c r="C33" s="17">
        <v>1000</v>
      </c>
      <c r="D33" s="16">
        <v>500</v>
      </c>
      <c r="E33" s="17">
        <v>1000</v>
      </c>
      <c r="F33" s="16">
        <v>500</v>
      </c>
      <c r="G33" s="17">
        <v>1000</v>
      </c>
      <c r="H33" s="18">
        <f t="shared" si="1"/>
        <v>1500</v>
      </c>
      <c r="I33" s="19">
        <f t="shared" si="9"/>
        <v>3000</v>
      </c>
      <c r="J33" s="20">
        <f t="shared" si="2"/>
        <v>-1500</v>
      </c>
      <c r="K33" s="16"/>
      <c r="L33" s="17"/>
      <c r="M33" s="16"/>
      <c r="N33" s="17"/>
      <c r="O33" s="16"/>
      <c r="P33" s="17"/>
      <c r="Q33" s="18">
        <f t="shared" si="10"/>
        <v>0</v>
      </c>
      <c r="R33" s="19">
        <f t="shared" si="11"/>
        <v>0</v>
      </c>
      <c r="S33" s="20">
        <f t="shared" ref="S33:S36" si="24">SUM(Q33-R33)</f>
        <v>0</v>
      </c>
      <c r="T33" s="16"/>
      <c r="U33" s="17"/>
      <c r="V33" s="16"/>
      <c r="W33" s="17"/>
      <c r="X33" s="16"/>
      <c r="Y33" s="17"/>
      <c r="Z33" s="18">
        <f t="shared" si="13"/>
        <v>0</v>
      </c>
      <c r="AA33" s="19">
        <f t="shared" si="14"/>
        <v>0</v>
      </c>
      <c r="AB33" s="20">
        <f t="shared" si="5"/>
        <v>0</v>
      </c>
      <c r="AC33" s="16"/>
      <c r="AD33" s="17"/>
      <c r="AE33" s="16"/>
      <c r="AF33" s="17"/>
      <c r="AG33" s="16"/>
      <c r="AH33" s="17"/>
      <c r="AI33" s="18">
        <f t="shared" si="15"/>
        <v>0</v>
      </c>
      <c r="AJ33" s="19">
        <f t="shared" si="16"/>
        <v>0</v>
      </c>
      <c r="AK33" s="20">
        <f t="shared" si="17"/>
        <v>0</v>
      </c>
      <c r="AL33" s="56">
        <f>H33+Q33+Z33+AI33</f>
        <v>1500</v>
      </c>
      <c r="AM33" s="57">
        <f>I33+R33+AA33+AJ33</f>
        <v>3000</v>
      </c>
      <c r="AN33" s="57"/>
    </row>
    <row r="34" spans="1:40" s="6" customFormat="1" ht="18">
      <c r="A34" s="21" t="s">
        <v>31</v>
      </c>
      <c r="B34" s="16">
        <v>500</v>
      </c>
      <c r="C34" s="17">
        <v>1000</v>
      </c>
      <c r="D34" s="16">
        <v>500</v>
      </c>
      <c r="E34" s="17">
        <v>1000</v>
      </c>
      <c r="F34" s="16">
        <v>500</v>
      </c>
      <c r="G34" s="17">
        <v>1000</v>
      </c>
      <c r="H34" s="18">
        <f t="shared" si="1"/>
        <v>1500</v>
      </c>
      <c r="I34" s="19">
        <f t="shared" si="9"/>
        <v>3000</v>
      </c>
      <c r="J34" s="20">
        <f t="shared" si="2"/>
        <v>-1500</v>
      </c>
      <c r="K34" s="16"/>
      <c r="L34" s="17"/>
      <c r="M34" s="16"/>
      <c r="N34" s="17"/>
      <c r="O34" s="16"/>
      <c r="P34" s="17"/>
      <c r="Q34" s="18">
        <f t="shared" si="10"/>
        <v>0</v>
      </c>
      <c r="R34" s="19">
        <f t="shared" si="11"/>
        <v>0</v>
      </c>
      <c r="S34" s="20">
        <f t="shared" si="24"/>
        <v>0</v>
      </c>
      <c r="T34" s="16"/>
      <c r="U34" s="17"/>
      <c r="V34" s="16"/>
      <c r="W34" s="17"/>
      <c r="X34" s="16"/>
      <c r="Y34" s="17"/>
      <c r="Z34" s="18">
        <f t="shared" si="13"/>
        <v>0</v>
      </c>
      <c r="AA34" s="19">
        <f t="shared" si="14"/>
        <v>0</v>
      </c>
      <c r="AB34" s="20">
        <f t="shared" si="5"/>
        <v>0</v>
      </c>
      <c r="AC34" s="16"/>
      <c r="AD34" s="17"/>
      <c r="AE34" s="16"/>
      <c r="AF34" s="17"/>
      <c r="AG34" s="16"/>
      <c r="AH34" s="17"/>
      <c r="AI34" s="18">
        <f t="shared" si="15"/>
        <v>0</v>
      </c>
      <c r="AJ34" s="19">
        <f t="shared" si="16"/>
        <v>0</v>
      </c>
      <c r="AK34" s="20">
        <f t="shared" si="17"/>
        <v>0</v>
      </c>
      <c r="AL34" s="56">
        <f t="shared" ref="AL34:AL37" si="25">H34+Q34+Z34+AI34</f>
        <v>1500</v>
      </c>
      <c r="AM34" s="57">
        <f t="shared" ref="AM34:AM36" si="26">I34+R34+AA34+AJ34</f>
        <v>3000</v>
      </c>
      <c r="AN34" s="57"/>
    </row>
    <row r="35" spans="1:40" s="6" customFormat="1" ht="18">
      <c r="A35" s="21" t="s">
        <v>32</v>
      </c>
      <c r="B35" s="16">
        <v>500</v>
      </c>
      <c r="C35" s="17">
        <v>1000</v>
      </c>
      <c r="D35" s="16">
        <v>500</v>
      </c>
      <c r="E35" s="17">
        <v>1000</v>
      </c>
      <c r="F35" s="16">
        <v>500</v>
      </c>
      <c r="G35" s="17">
        <v>1000</v>
      </c>
      <c r="H35" s="18">
        <f t="shared" si="1"/>
        <v>1500</v>
      </c>
      <c r="I35" s="19">
        <f t="shared" si="9"/>
        <v>3000</v>
      </c>
      <c r="J35" s="20">
        <f t="shared" si="2"/>
        <v>-1500</v>
      </c>
      <c r="K35" s="16"/>
      <c r="L35" s="17"/>
      <c r="M35" s="16"/>
      <c r="N35" s="17"/>
      <c r="O35" s="16"/>
      <c r="P35" s="17"/>
      <c r="Q35" s="18">
        <f t="shared" si="10"/>
        <v>0</v>
      </c>
      <c r="R35" s="19">
        <f t="shared" si="11"/>
        <v>0</v>
      </c>
      <c r="S35" s="20">
        <f t="shared" si="24"/>
        <v>0</v>
      </c>
      <c r="T35" s="16"/>
      <c r="U35" s="17"/>
      <c r="V35" s="16"/>
      <c r="W35" s="17"/>
      <c r="X35" s="16"/>
      <c r="Y35" s="17"/>
      <c r="Z35" s="18">
        <f t="shared" si="13"/>
        <v>0</v>
      </c>
      <c r="AA35" s="19">
        <f t="shared" si="14"/>
        <v>0</v>
      </c>
      <c r="AB35" s="20">
        <f t="shared" si="5"/>
        <v>0</v>
      </c>
      <c r="AC35" s="16"/>
      <c r="AD35" s="17"/>
      <c r="AE35" s="16"/>
      <c r="AF35" s="17"/>
      <c r="AG35" s="16"/>
      <c r="AH35" s="17"/>
      <c r="AI35" s="18">
        <f t="shared" si="15"/>
        <v>0</v>
      </c>
      <c r="AJ35" s="19">
        <f t="shared" si="16"/>
        <v>0</v>
      </c>
      <c r="AK35" s="20">
        <f t="shared" si="17"/>
        <v>0</v>
      </c>
      <c r="AL35" s="56">
        <f t="shared" si="25"/>
        <v>1500</v>
      </c>
      <c r="AM35" s="57">
        <f t="shared" si="26"/>
        <v>3000</v>
      </c>
      <c r="AN35" s="57"/>
    </row>
    <row r="36" spans="1:40" s="6" customFormat="1" ht="18">
      <c r="A36" s="21" t="s">
        <v>33</v>
      </c>
      <c r="B36" s="16">
        <v>500</v>
      </c>
      <c r="C36" s="17">
        <v>1000</v>
      </c>
      <c r="D36" s="16">
        <v>500</v>
      </c>
      <c r="E36" s="17">
        <v>1000</v>
      </c>
      <c r="F36" s="16">
        <v>500</v>
      </c>
      <c r="G36" s="17">
        <v>1000</v>
      </c>
      <c r="H36" s="18">
        <f t="shared" si="1"/>
        <v>1500</v>
      </c>
      <c r="I36" s="19">
        <f t="shared" si="9"/>
        <v>3000</v>
      </c>
      <c r="J36" s="20">
        <f t="shared" si="2"/>
        <v>-1500</v>
      </c>
      <c r="K36" s="16"/>
      <c r="L36" s="17"/>
      <c r="M36" s="16"/>
      <c r="N36" s="17"/>
      <c r="O36" s="16"/>
      <c r="P36" s="17"/>
      <c r="Q36" s="18">
        <f t="shared" si="10"/>
        <v>0</v>
      </c>
      <c r="R36" s="19">
        <f t="shared" si="11"/>
        <v>0</v>
      </c>
      <c r="S36" s="20">
        <f t="shared" si="24"/>
        <v>0</v>
      </c>
      <c r="T36" s="16"/>
      <c r="U36" s="17"/>
      <c r="V36" s="16"/>
      <c r="W36" s="17"/>
      <c r="X36" s="16"/>
      <c r="Y36" s="17"/>
      <c r="Z36" s="18">
        <f t="shared" si="13"/>
        <v>0</v>
      </c>
      <c r="AA36" s="19">
        <f t="shared" si="14"/>
        <v>0</v>
      </c>
      <c r="AB36" s="20">
        <f t="shared" si="5"/>
        <v>0</v>
      </c>
      <c r="AC36" s="16"/>
      <c r="AD36" s="17"/>
      <c r="AE36" s="16"/>
      <c r="AF36" s="17"/>
      <c r="AG36" s="16"/>
      <c r="AH36" s="17"/>
      <c r="AI36" s="18">
        <f t="shared" si="15"/>
        <v>0</v>
      </c>
      <c r="AJ36" s="19">
        <f t="shared" si="16"/>
        <v>0</v>
      </c>
      <c r="AK36" s="20">
        <f t="shared" si="17"/>
        <v>0</v>
      </c>
      <c r="AL36" s="56">
        <f t="shared" si="25"/>
        <v>1500</v>
      </c>
      <c r="AM36" s="57">
        <f t="shared" si="26"/>
        <v>3000</v>
      </c>
      <c r="AN36" s="57"/>
    </row>
    <row r="37" spans="1:40" s="61" customFormat="1" ht="18">
      <c r="A37" s="22" t="s">
        <v>26</v>
      </c>
      <c r="B37" s="10">
        <f t="shared" ref="B37:G37" si="27">SUM(B38:B40)</f>
        <v>1500</v>
      </c>
      <c r="C37" s="14">
        <f t="shared" si="27"/>
        <v>3000</v>
      </c>
      <c r="D37" s="10">
        <f t="shared" si="27"/>
        <v>1500</v>
      </c>
      <c r="E37" s="14">
        <f t="shared" si="27"/>
        <v>3000</v>
      </c>
      <c r="F37" s="14">
        <f t="shared" si="27"/>
        <v>1500</v>
      </c>
      <c r="G37" s="14">
        <f t="shared" si="27"/>
        <v>3000</v>
      </c>
      <c r="H37" s="11">
        <f t="shared" si="1"/>
        <v>4500</v>
      </c>
      <c r="I37" s="12">
        <f t="shared" si="9"/>
        <v>9000</v>
      </c>
      <c r="J37" s="13">
        <f t="shared" si="2"/>
        <v>-4500</v>
      </c>
      <c r="K37" s="10">
        <f>SUM(K38:K40)</f>
        <v>0</v>
      </c>
      <c r="L37" s="10">
        <f t="shared" ref="L37:P37" si="28">SUM(L38:L40)</f>
        <v>0</v>
      </c>
      <c r="M37" s="10">
        <f t="shared" si="28"/>
        <v>0</v>
      </c>
      <c r="N37" s="10">
        <f t="shared" si="28"/>
        <v>0</v>
      </c>
      <c r="O37" s="10">
        <f t="shared" si="28"/>
        <v>0</v>
      </c>
      <c r="P37" s="10">
        <f t="shared" si="28"/>
        <v>0</v>
      </c>
      <c r="Q37" s="11">
        <f t="shared" si="10"/>
        <v>0</v>
      </c>
      <c r="R37" s="12">
        <f t="shared" si="11"/>
        <v>0</v>
      </c>
      <c r="S37" s="13">
        <f>SUM(Q37-R37)</f>
        <v>0</v>
      </c>
      <c r="T37" s="10">
        <f>SUM(T38:T40)</f>
        <v>0</v>
      </c>
      <c r="U37" s="10">
        <f t="shared" ref="U37:Y37" si="29">SUM(U38:U40)</f>
        <v>0</v>
      </c>
      <c r="V37" s="10">
        <f t="shared" si="29"/>
        <v>0</v>
      </c>
      <c r="W37" s="10">
        <f t="shared" si="29"/>
        <v>0</v>
      </c>
      <c r="X37" s="10">
        <f t="shared" si="29"/>
        <v>0</v>
      </c>
      <c r="Y37" s="10">
        <f t="shared" si="29"/>
        <v>0</v>
      </c>
      <c r="Z37" s="11">
        <f t="shared" si="13"/>
        <v>0</v>
      </c>
      <c r="AA37" s="12">
        <f t="shared" si="14"/>
        <v>0</v>
      </c>
      <c r="AB37" s="13">
        <f t="shared" si="5"/>
        <v>0</v>
      </c>
      <c r="AC37" s="10">
        <f>SUM(AC38:AC40)</f>
        <v>0</v>
      </c>
      <c r="AD37" s="10">
        <f t="shared" ref="AD37:AH37" si="30">SUM(AD38:AD40)</f>
        <v>0</v>
      </c>
      <c r="AE37" s="10">
        <f t="shared" si="30"/>
        <v>0</v>
      </c>
      <c r="AF37" s="10">
        <f t="shared" si="30"/>
        <v>0</v>
      </c>
      <c r="AG37" s="10">
        <f t="shared" si="30"/>
        <v>0</v>
      </c>
      <c r="AH37" s="10">
        <f t="shared" si="30"/>
        <v>0</v>
      </c>
      <c r="AI37" s="11">
        <f t="shared" si="15"/>
        <v>0</v>
      </c>
      <c r="AJ37" s="12">
        <f t="shared" si="16"/>
        <v>0</v>
      </c>
      <c r="AK37" s="13">
        <f t="shared" si="17"/>
        <v>0</v>
      </c>
      <c r="AL37" s="58">
        <f t="shared" si="25"/>
        <v>4500</v>
      </c>
      <c r="AM37" s="59">
        <f t="shared" si="7"/>
        <v>9000</v>
      </c>
      <c r="AN37" s="59">
        <f t="shared" si="8"/>
        <v>-4500</v>
      </c>
    </row>
    <row r="38" spans="1:40" s="6" customFormat="1" ht="18">
      <c r="A38" s="23" t="s">
        <v>27</v>
      </c>
      <c r="B38" s="16">
        <v>500</v>
      </c>
      <c r="C38" s="17">
        <v>1000</v>
      </c>
      <c r="D38" s="16">
        <v>500</v>
      </c>
      <c r="E38" s="17">
        <v>1000</v>
      </c>
      <c r="F38" s="16">
        <v>500</v>
      </c>
      <c r="G38" s="17">
        <v>1000</v>
      </c>
      <c r="H38" s="18">
        <f t="shared" si="1"/>
        <v>1500</v>
      </c>
      <c r="I38" s="19">
        <f t="shared" si="9"/>
        <v>3000</v>
      </c>
      <c r="J38" s="20">
        <f t="shared" si="2"/>
        <v>-1500</v>
      </c>
      <c r="K38" s="16"/>
      <c r="L38" s="17"/>
      <c r="M38" s="16"/>
      <c r="N38" s="17"/>
      <c r="O38" s="16"/>
      <c r="P38" s="17"/>
      <c r="Q38" s="18">
        <f t="shared" si="10"/>
        <v>0</v>
      </c>
      <c r="R38" s="19">
        <f t="shared" si="11"/>
        <v>0</v>
      </c>
      <c r="S38" s="20">
        <f t="shared" ref="S38:S40" si="31">SUM(Q38-R38)</f>
        <v>0</v>
      </c>
      <c r="T38" s="16"/>
      <c r="U38" s="17"/>
      <c r="V38" s="16"/>
      <c r="W38" s="17"/>
      <c r="X38" s="16"/>
      <c r="Y38" s="17"/>
      <c r="Z38" s="18">
        <f t="shared" si="13"/>
        <v>0</v>
      </c>
      <c r="AA38" s="19">
        <f t="shared" si="14"/>
        <v>0</v>
      </c>
      <c r="AB38" s="20">
        <f t="shared" si="5"/>
        <v>0</v>
      </c>
      <c r="AC38" s="16"/>
      <c r="AD38" s="17"/>
      <c r="AE38" s="16"/>
      <c r="AF38" s="17"/>
      <c r="AG38" s="16"/>
      <c r="AH38" s="17"/>
      <c r="AI38" s="18">
        <f t="shared" si="15"/>
        <v>0</v>
      </c>
      <c r="AJ38" s="19">
        <f t="shared" si="16"/>
        <v>0</v>
      </c>
      <c r="AK38" s="20">
        <f t="shared" si="17"/>
        <v>0</v>
      </c>
      <c r="AL38" s="56">
        <f>H38+Q38+Z38+AI38</f>
        <v>1500</v>
      </c>
      <c r="AM38" s="57">
        <f>I38+R38+AA38+AJ38</f>
        <v>3000</v>
      </c>
      <c r="AN38" s="57"/>
    </row>
    <row r="39" spans="1:40" s="6" customFormat="1" ht="18">
      <c r="A39" s="23" t="s">
        <v>28</v>
      </c>
      <c r="B39" s="16">
        <v>500</v>
      </c>
      <c r="C39" s="17">
        <v>1000</v>
      </c>
      <c r="D39" s="16">
        <v>500</v>
      </c>
      <c r="E39" s="17">
        <v>1000</v>
      </c>
      <c r="F39" s="16">
        <v>500</v>
      </c>
      <c r="G39" s="17">
        <v>1000</v>
      </c>
      <c r="H39" s="18">
        <f t="shared" si="1"/>
        <v>1500</v>
      </c>
      <c r="I39" s="19">
        <f t="shared" si="9"/>
        <v>3000</v>
      </c>
      <c r="J39" s="20">
        <f t="shared" si="2"/>
        <v>-1500</v>
      </c>
      <c r="K39" s="16"/>
      <c r="L39" s="17"/>
      <c r="M39" s="16"/>
      <c r="N39" s="17"/>
      <c r="O39" s="16"/>
      <c r="P39" s="17"/>
      <c r="Q39" s="18">
        <f t="shared" si="10"/>
        <v>0</v>
      </c>
      <c r="R39" s="19">
        <f t="shared" si="11"/>
        <v>0</v>
      </c>
      <c r="S39" s="20">
        <f t="shared" si="31"/>
        <v>0</v>
      </c>
      <c r="T39" s="16"/>
      <c r="U39" s="17"/>
      <c r="V39" s="16"/>
      <c r="W39" s="17"/>
      <c r="X39" s="16"/>
      <c r="Y39" s="17"/>
      <c r="Z39" s="18">
        <f t="shared" si="13"/>
        <v>0</v>
      </c>
      <c r="AA39" s="19">
        <f t="shared" si="14"/>
        <v>0</v>
      </c>
      <c r="AB39" s="20">
        <f t="shared" si="5"/>
        <v>0</v>
      </c>
      <c r="AC39" s="16"/>
      <c r="AD39" s="17"/>
      <c r="AE39" s="16"/>
      <c r="AF39" s="17"/>
      <c r="AG39" s="16"/>
      <c r="AH39" s="17"/>
      <c r="AI39" s="18">
        <f t="shared" si="15"/>
        <v>0</v>
      </c>
      <c r="AJ39" s="19">
        <f t="shared" si="16"/>
        <v>0</v>
      </c>
      <c r="AK39" s="20">
        <f t="shared" si="17"/>
        <v>0</v>
      </c>
      <c r="AL39" s="56">
        <f t="shared" ref="AL39:AL41" si="32">H39+Q39+Z39+AI39</f>
        <v>1500</v>
      </c>
      <c r="AM39" s="57">
        <f t="shared" ref="AM39:AM40" si="33">I39+R39+AA39+AJ39</f>
        <v>3000</v>
      </c>
      <c r="AN39" s="57"/>
    </row>
    <row r="40" spans="1:40" s="6" customFormat="1" ht="18">
      <c r="A40" s="23" t="s">
        <v>29</v>
      </c>
      <c r="B40" s="16">
        <v>500</v>
      </c>
      <c r="C40" s="17">
        <v>1000</v>
      </c>
      <c r="D40" s="16">
        <v>500</v>
      </c>
      <c r="E40" s="17">
        <v>1000</v>
      </c>
      <c r="F40" s="16">
        <v>500</v>
      </c>
      <c r="G40" s="17">
        <v>1000</v>
      </c>
      <c r="H40" s="18">
        <f t="shared" si="1"/>
        <v>1500</v>
      </c>
      <c r="I40" s="19">
        <f t="shared" si="9"/>
        <v>3000</v>
      </c>
      <c r="J40" s="20">
        <f t="shared" si="2"/>
        <v>-1500</v>
      </c>
      <c r="K40" s="16"/>
      <c r="L40" s="17"/>
      <c r="M40" s="16"/>
      <c r="N40" s="17"/>
      <c r="O40" s="16"/>
      <c r="P40" s="17"/>
      <c r="Q40" s="18">
        <f t="shared" si="10"/>
        <v>0</v>
      </c>
      <c r="R40" s="19">
        <f t="shared" si="11"/>
        <v>0</v>
      </c>
      <c r="S40" s="20">
        <f t="shared" si="31"/>
        <v>0</v>
      </c>
      <c r="T40" s="16"/>
      <c r="U40" s="17"/>
      <c r="V40" s="16"/>
      <c r="W40" s="17"/>
      <c r="X40" s="16"/>
      <c r="Y40" s="17"/>
      <c r="Z40" s="18">
        <f t="shared" si="13"/>
        <v>0</v>
      </c>
      <c r="AA40" s="19">
        <f t="shared" si="14"/>
        <v>0</v>
      </c>
      <c r="AB40" s="20">
        <f t="shared" si="5"/>
        <v>0</v>
      </c>
      <c r="AC40" s="16"/>
      <c r="AD40" s="17"/>
      <c r="AE40" s="16"/>
      <c r="AF40" s="17"/>
      <c r="AG40" s="16"/>
      <c r="AH40" s="17"/>
      <c r="AI40" s="18">
        <f t="shared" si="15"/>
        <v>0</v>
      </c>
      <c r="AJ40" s="19">
        <f t="shared" si="16"/>
        <v>0</v>
      </c>
      <c r="AK40" s="20">
        <f t="shared" si="17"/>
        <v>0</v>
      </c>
      <c r="AL40" s="56">
        <f t="shared" si="32"/>
        <v>1500</v>
      </c>
      <c r="AM40" s="57">
        <f t="shared" si="33"/>
        <v>3000</v>
      </c>
      <c r="AN40" s="57"/>
    </row>
    <row r="41" spans="1:40" s="61" customFormat="1" ht="18">
      <c r="A41" s="24" t="s">
        <v>34</v>
      </c>
      <c r="B41" s="10">
        <f t="shared" ref="B41:G41" si="34">SUM(B42:B45)</f>
        <v>2000</v>
      </c>
      <c r="C41" s="10">
        <f t="shared" si="34"/>
        <v>4000</v>
      </c>
      <c r="D41" s="10">
        <f t="shared" si="34"/>
        <v>2000</v>
      </c>
      <c r="E41" s="10">
        <f t="shared" si="34"/>
        <v>4000</v>
      </c>
      <c r="F41" s="10">
        <f t="shared" si="34"/>
        <v>2000</v>
      </c>
      <c r="G41" s="10">
        <f t="shared" si="34"/>
        <v>4000</v>
      </c>
      <c r="H41" s="11">
        <f t="shared" si="1"/>
        <v>6000</v>
      </c>
      <c r="I41" s="12">
        <f t="shared" si="9"/>
        <v>12000</v>
      </c>
      <c r="J41" s="13">
        <f t="shared" si="2"/>
        <v>-6000</v>
      </c>
      <c r="K41" s="10">
        <f t="shared" ref="K41:P41" si="35">SUM(K42:K45)</f>
        <v>0</v>
      </c>
      <c r="L41" s="10">
        <f t="shared" si="35"/>
        <v>0</v>
      </c>
      <c r="M41" s="10">
        <f t="shared" si="35"/>
        <v>0</v>
      </c>
      <c r="N41" s="10">
        <f t="shared" si="35"/>
        <v>0</v>
      </c>
      <c r="O41" s="10">
        <f t="shared" si="35"/>
        <v>0</v>
      </c>
      <c r="P41" s="10">
        <f t="shared" si="35"/>
        <v>0</v>
      </c>
      <c r="Q41" s="11">
        <f t="shared" si="10"/>
        <v>0</v>
      </c>
      <c r="R41" s="12">
        <f t="shared" si="11"/>
        <v>0</v>
      </c>
      <c r="S41" s="13">
        <f>SUM(Q41-R41)</f>
        <v>0</v>
      </c>
      <c r="T41" s="10">
        <f t="shared" ref="T41:Y41" si="36">SUM(T42:T45)</f>
        <v>0</v>
      </c>
      <c r="U41" s="10">
        <f t="shared" si="36"/>
        <v>0</v>
      </c>
      <c r="V41" s="10">
        <f t="shared" si="36"/>
        <v>0</v>
      </c>
      <c r="W41" s="10">
        <f t="shared" si="36"/>
        <v>0</v>
      </c>
      <c r="X41" s="10">
        <f t="shared" si="36"/>
        <v>0</v>
      </c>
      <c r="Y41" s="10">
        <f t="shared" si="36"/>
        <v>0</v>
      </c>
      <c r="Z41" s="11">
        <f t="shared" si="13"/>
        <v>0</v>
      </c>
      <c r="AA41" s="12">
        <f t="shared" si="14"/>
        <v>0</v>
      </c>
      <c r="AB41" s="13">
        <f t="shared" si="5"/>
        <v>0</v>
      </c>
      <c r="AC41" s="10">
        <f t="shared" ref="AC41:AH41" si="37">SUM(AC42:AC45)</f>
        <v>0</v>
      </c>
      <c r="AD41" s="10">
        <f t="shared" si="37"/>
        <v>0</v>
      </c>
      <c r="AE41" s="10">
        <f t="shared" si="37"/>
        <v>0</v>
      </c>
      <c r="AF41" s="10">
        <f t="shared" si="37"/>
        <v>0</v>
      </c>
      <c r="AG41" s="10">
        <f t="shared" si="37"/>
        <v>0</v>
      </c>
      <c r="AH41" s="10">
        <f t="shared" si="37"/>
        <v>0</v>
      </c>
      <c r="AI41" s="11">
        <f t="shared" si="15"/>
        <v>0</v>
      </c>
      <c r="AJ41" s="12">
        <f t="shared" si="16"/>
        <v>0</v>
      </c>
      <c r="AK41" s="13">
        <f t="shared" si="17"/>
        <v>0</v>
      </c>
      <c r="AL41" s="58">
        <f t="shared" si="32"/>
        <v>6000</v>
      </c>
      <c r="AM41" s="59">
        <f t="shared" si="7"/>
        <v>12000</v>
      </c>
      <c r="AN41" s="59">
        <f t="shared" si="8"/>
        <v>-6000</v>
      </c>
    </row>
    <row r="42" spans="1:40" s="6" customFormat="1" ht="18">
      <c r="A42" s="25" t="s">
        <v>20</v>
      </c>
      <c r="B42" s="16">
        <v>500</v>
      </c>
      <c r="C42" s="17">
        <v>1000</v>
      </c>
      <c r="D42" s="16">
        <v>500</v>
      </c>
      <c r="E42" s="17">
        <v>1000</v>
      </c>
      <c r="F42" s="16">
        <v>500</v>
      </c>
      <c r="G42" s="17">
        <v>1000</v>
      </c>
      <c r="H42" s="18">
        <f t="shared" si="1"/>
        <v>1500</v>
      </c>
      <c r="I42" s="19">
        <f t="shared" si="9"/>
        <v>3000</v>
      </c>
      <c r="J42" s="20">
        <f t="shared" si="2"/>
        <v>-1500</v>
      </c>
      <c r="K42" s="16"/>
      <c r="L42" s="17"/>
      <c r="M42" s="16"/>
      <c r="N42" s="17"/>
      <c r="O42" s="16"/>
      <c r="P42" s="17"/>
      <c r="Q42" s="18">
        <f t="shared" si="10"/>
        <v>0</v>
      </c>
      <c r="R42" s="19">
        <f t="shared" si="11"/>
        <v>0</v>
      </c>
      <c r="S42" s="20">
        <f t="shared" ref="S42:S45" si="38">SUM(Q42-R42)</f>
        <v>0</v>
      </c>
      <c r="T42" s="16"/>
      <c r="U42" s="17"/>
      <c r="V42" s="16"/>
      <c r="W42" s="17"/>
      <c r="X42" s="16"/>
      <c r="Y42" s="17"/>
      <c r="Z42" s="18">
        <f t="shared" si="13"/>
        <v>0</v>
      </c>
      <c r="AA42" s="19">
        <f t="shared" si="14"/>
        <v>0</v>
      </c>
      <c r="AB42" s="20">
        <f t="shared" si="5"/>
        <v>0</v>
      </c>
      <c r="AC42" s="16"/>
      <c r="AD42" s="17"/>
      <c r="AE42" s="16"/>
      <c r="AF42" s="17"/>
      <c r="AG42" s="16"/>
      <c r="AH42" s="17"/>
      <c r="AI42" s="18">
        <f t="shared" si="15"/>
        <v>0</v>
      </c>
      <c r="AJ42" s="19">
        <f t="shared" si="16"/>
        <v>0</v>
      </c>
      <c r="AK42" s="20">
        <f t="shared" si="17"/>
        <v>0</v>
      </c>
      <c r="AL42" s="56">
        <f>H42+Q42+Z42+AI42</f>
        <v>1500</v>
      </c>
      <c r="AM42" s="57">
        <f>I42+R42+AA42+AJ42</f>
        <v>3000</v>
      </c>
      <c r="AN42" s="57"/>
    </row>
    <row r="43" spans="1:40" s="6" customFormat="1" ht="18">
      <c r="A43" s="25" t="s">
        <v>22</v>
      </c>
      <c r="B43" s="16">
        <v>500</v>
      </c>
      <c r="C43" s="17">
        <v>1000</v>
      </c>
      <c r="D43" s="16">
        <v>500</v>
      </c>
      <c r="E43" s="17">
        <v>1000</v>
      </c>
      <c r="F43" s="16">
        <v>500</v>
      </c>
      <c r="G43" s="17">
        <v>1000</v>
      </c>
      <c r="H43" s="18">
        <f t="shared" si="1"/>
        <v>1500</v>
      </c>
      <c r="I43" s="19">
        <f t="shared" si="9"/>
        <v>3000</v>
      </c>
      <c r="J43" s="20">
        <f t="shared" si="2"/>
        <v>-1500</v>
      </c>
      <c r="K43" s="16"/>
      <c r="L43" s="17"/>
      <c r="M43" s="16"/>
      <c r="N43" s="17"/>
      <c r="O43" s="16"/>
      <c r="P43" s="17"/>
      <c r="Q43" s="18">
        <f t="shared" si="10"/>
        <v>0</v>
      </c>
      <c r="R43" s="19">
        <f t="shared" si="11"/>
        <v>0</v>
      </c>
      <c r="S43" s="20">
        <f t="shared" si="38"/>
        <v>0</v>
      </c>
      <c r="T43" s="16"/>
      <c r="U43" s="17"/>
      <c r="V43" s="16"/>
      <c r="W43" s="17"/>
      <c r="X43" s="16"/>
      <c r="Y43" s="17"/>
      <c r="Z43" s="18">
        <f t="shared" si="13"/>
        <v>0</v>
      </c>
      <c r="AA43" s="19">
        <f t="shared" si="14"/>
        <v>0</v>
      </c>
      <c r="AB43" s="20">
        <f t="shared" si="5"/>
        <v>0</v>
      </c>
      <c r="AC43" s="16"/>
      <c r="AD43" s="17"/>
      <c r="AE43" s="16"/>
      <c r="AF43" s="17"/>
      <c r="AG43" s="16"/>
      <c r="AH43" s="17"/>
      <c r="AI43" s="18">
        <f t="shared" si="15"/>
        <v>0</v>
      </c>
      <c r="AJ43" s="19">
        <f t="shared" si="16"/>
        <v>0</v>
      </c>
      <c r="AK43" s="20">
        <f t="shared" si="17"/>
        <v>0</v>
      </c>
      <c r="AL43" s="56">
        <f t="shared" ref="AL43:AL44" si="39">H43+Q43+Z43+AI43</f>
        <v>1500</v>
      </c>
      <c r="AM43" s="57">
        <f t="shared" ref="AM43:AM45" si="40">I43+R43+AA43+AJ43</f>
        <v>3000</v>
      </c>
      <c r="AN43" s="57"/>
    </row>
    <row r="44" spans="1:40" s="6" customFormat="1" ht="18">
      <c r="A44" s="25" t="s">
        <v>23</v>
      </c>
      <c r="B44" s="16">
        <v>500</v>
      </c>
      <c r="C44" s="17">
        <v>1000</v>
      </c>
      <c r="D44" s="16">
        <v>500</v>
      </c>
      <c r="E44" s="17">
        <v>1000</v>
      </c>
      <c r="F44" s="16">
        <v>500</v>
      </c>
      <c r="G44" s="17">
        <v>1000</v>
      </c>
      <c r="H44" s="18">
        <f t="shared" si="1"/>
        <v>1500</v>
      </c>
      <c r="I44" s="19">
        <f t="shared" si="9"/>
        <v>3000</v>
      </c>
      <c r="J44" s="20">
        <f t="shared" si="2"/>
        <v>-1500</v>
      </c>
      <c r="K44" s="16"/>
      <c r="L44" s="17"/>
      <c r="M44" s="16"/>
      <c r="N44" s="17"/>
      <c r="O44" s="16"/>
      <c r="P44" s="17"/>
      <c r="Q44" s="18">
        <f t="shared" si="10"/>
        <v>0</v>
      </c>
      <c r="R44" s="19">
        <f t="shared" si="11"/>
        <v>0</v>
      </c>
      <c r="S44" s="20">
        <f t="shared" si="38"/>
        <v>0</v>
      </c>
      <c r="T44" s="16"/>
      <c r="U44" s="17"/>
      <c r="V44" s="16"/>
      <c r="W44" s="17"/>
      <c r="X44" s="16"/>
      <c r="Y44" s="17"/>
      <c r="Z44" s="18">
        <f t="shared" si="13"/>
        <v>0</v>
      </c>
      <c r="AA44" s="19">
        <f t="shared" si="14"/>
        <v>0</v>
      </c>
      <c r="AB44" s="20">
        <f t="shared" si="5"/>
        <v>0</v>
      </c>
      <c r="AC44" s="16"/>
      <c r="AD44" s="17"/>
      <c r="AE44" s="16"/>
      <c r="AF44" s="17"/>
      <c r="AG44" s="16"/>
      <c r="AH44" s="17"/>
      <c r="AI44" s="18">
        <f t="shared" si="15"/>
        <v>0</v>
      </c>
      <c r="AJ44" s="19">
        <f t="shared" si="16"/>
        <v>0</v>
      </c>
      <c r="AK44" s="20">
        <f t="shared" si="17"/>
        <v>0</v>
      </c>
      <c r="AL44" s="56">
        <f t="shared" si="39"/>
        <v>1500</v>
      </c>
      <c r="AM44" s="57">
        <f t="shared" si="40"/>
        <v>3000</v>
      </c>
      <c r="AN44" s="57"/>
    </row>
    <row r="45" spans="1:40" s="6" customFormat="1" ht="18">
      <c r="A45" s="25" t="s">
        <v>38</v>
      </c>
      <c r="B45" s="16">
        <v>500</v>
      </c>
      <c r="C45" s="17">
        <v>1000</v>
      </c>
      <c r="D45" s="16">
        <v>500</v>
      </c>
      <c r="E45" s="17">
        <v>1000</v>
      </c>
      <c r="F45" s="16">
        <v>500</v>
      </c>
      <c r="G45" s="17">
        <v>1000</v>
      </c>
      <c r="H45" s="18">
        <f t="shared" si="1"/>
        <v>1500</v>
      </c>
      <c r="I45" s="19">
        <f t="shared" si="9"/>
        <v>3000</v>
      </c>
      <c r="J45" s="20">
        <f t="shared" si="2"/>
        <v>-1500</v>
      </c>
      <c r="K45" s="16"/>
      <c r="L45" s="17"/>
      <c r="M45" s="16"/>
      <c r="N45" s="17"/>
      <c r="O45" s="16"/>
      <c r="P45" s="17"/>
      <c r="Q45" s="18">
        <f t="shared" si="10"/>
        <v>0</v>
      </c>
      <c r="R45" s="19">
        <f t="shared" si="11"/>
        <v>0</v>
      </c>
      <c r="S45" s="20">
        <f t="shared" si="38"/>
        <v>0</v>
      </c>
      <c r="T45" s="16"/>
      <c r="U45" s="17"/>
      <c r="V45" s="16"/>
      <c r="W45" s="17"/>
      <c r="X45" s="16"/>
      <c r="Y45" s="17"/>
      <c r="Z45" s="18">
        <f t="shared" si="13"/>
        <v>0</v>
      </c>
      <c r="AA45" s="19">
        <f t="shared" si="14"/>
        <v>0</v>
      </c>
      <c r="AB45" s="20">
        <f t="shared" si="5"/>
        <v>0</v>
      </c>
      <c r="AC45" s="16"/>
      <c r="AD45" s="17"/>
      <c r="AE45" s="16"/>
      <c r="AF45" s="17"/>
      <c r="AG45" s="16"/>
      <c r="AH45" s="17"/>
      <c r="AI45" s="18">
        <f t="shared" si="15"/>
        <v>0</v>
      </c>
      <c r="AJ45" s="19">
        <f t="shared" si="16"/>
        <v>0</v>
      </c>
      <c r="AK45" s="20">
        <f t="shared" si="17"/>
        <v>0</v>
      </c>
      <c r="AL45" s="56">
        <f>H45+Q45+Z45+AI45</f>
        <v>1500</v>
      </c>
      <c r="AM45" s="57">
        <f t="shared" si="40"/>
        <v>3000</v>
      </c>
      <c r="AN45" s="57"/>
    </row>
    <row r="46" spans="1:40" s="62" customFormat="1" ht="18">
      <c r="A46" s="24" t="s">
        <v>35</v>
      </c>
      <c r="B46" s="26">
        <f>SUM(B47:B49)</f>
        <v>1500</v>
      </c>
      <c r="C46" s="26">
        <f t="shared" ref="C46:G46" si="41">SUM(C47:C49)</f>
        <v>3000</v>
      </c>
      <c r="D46" s="26">
        <f t="shared" si="41"/>
        <v>1500</v>
      </c>
      <c r="E46" s="26">
        <f t="shared" si="41"/>
        <v>3000</v>
      </c>
      <c r="F46" s="26">
        <f>SUM(F47:F49)</f>
        <v>1500</v>
      </c>
      <c r="G46" s="26">
        <f t="shared" si="41"/>
        <v>3000</v>
      </c>
      <c r="H46" s="11">
        <f>SUM(B46+D46+F46)</f>
        <v>4500</v>
      </c>
      <c r="I46" s="12">
        <f t="shared" si="9"/>
        <v>9000</v>
      </c>
      <c r="J46" s="13">
        <f t="shared" ref="J46:J49" si="42">H46-I46</f>
        <v>-4500</v>
      </c>
      <c r="K46" s="26">
        <f>SUM(K47:K49)</f>
        <v>0</v>
      </c>
      <c r="L46" s="26">
        <f t="shared" ref="L46:P46" si="43">SUM(L47:L49)</f>
        <v>0</v>
      </c>
      <c r="M46" s="26">
        <f t="shared" si="43"/>
        <v>0</v>
      </c>
      <c r="N46" s="26">
        <f t="shared" si="43"/>
        <v>0</v>
      </c>
      <c r="O46" s="26">
        <f t="shared" si="43"/>
        <v>0</v>
      </c>
      <c r="P46" s="26">
        <f t="shared" si="43"/>
        <v>0</v>
      </c>
      <c r="Q46" s="11">
        <f>SUM(K46+M46+O46)</f>
        <v>0</v>
      </c>
      <c r="R46" s="12">
        <f>SUM(L46+N46+P46)</f>
        <v>0</v>
      </c>
      <c r="S46" s="13">
        <f>SUM(Q46-R46)</f>
        <v>0</v>
      </c>
      <c r="T46" s="26">
        <f>SUM(T47:T49)</f>
        <v>0</v>
      </c>
      <c r="U46" s="26">
        <f>SUM(U47:U49)</f>
        <v>0</v>
      </c>
      <c r="V46" s="26">
        <f t="shared" ref="V46:Y46" si="44">SUM(V47:V49)</f>
        <v>0</v>
      </c>
      <c r="W46" s="26">
        <f t="shared" si="44"/>
        <v>0</v>
      </c>
      <c r="X46" s="26">
        <f t="shared" si="44"/>
        <v>0</v>
      </c>
      <c r="Y46" s="26">
        <f t="shared" si="44"/>
        <v>0</v>
      </c>
      <c r="Z46" s="11">
        <f t="shared" ref="Z46:Z49" si="45">SUM(T46+V46+X46)</f>
        <v>0</v>
      </c>
      <c r="AA46" s="12">
        <f t="shared" ref="AA46:AA49" si="46">SUM(U46+W46+Y46)</f>
        <v>0</v>
      </c>
      <c r="AB46" s="13">
        <f t="shared" ref="AB46:AB49" si="47">Z46-AA46</f>
        <v>0</v>
      </c>
      <c r="AC46" s="26">
        <f>SUM(AC47:AC49)</f>
        <v>0</v>
      </c>
      <c r="AD46" s="26">
        <f t="shared" ref="AD46:AH46" si="48">SUM(AD47:AD49)</f>
        <v>0</v>
      </c>
      <c r="AE46" s="26">
        <f t="shared" si="48"/>
        <v>0</v>
      </c>
      <c r="AF46" s="26">
        <f>SUM(AF47:AF49)</f>
        <v>0</v>
      </c>
      <c r="AG46" s="26">
        <f t="shared" si="48"/>
        <v>0</v>
      </c>
      <c r="AH46" s="26">
        <f t="shared" si="48"/>
        <v>0</v>
      </c>
      <c r="AI46" s="11">
        <f t="shared" ref="AI46:AI49" si="49">SUM(AC46+AE46+AG46)</f>
        <v>0</v>
      </c>
      <c r="AJ46" s="12">
        <f t="shared" ref="AJ46:AJ49" si="50">SUM(AD46+AF46+AH46)</f>
        <v>0</v>
      </c>
      <c r="AK46" s="13">
        <f t="shared" ref="AK46:AK49" si="51">SUM(AI46-AJ46)</f>
        <v>0</v>
      </c>
      <c r="AL46" s="58">
        <f>H46+Q46+Z46+AI46</f>
        <v>4500</v>
      </c>
      <c r="AM46" s="59">
        <f>I46+R46+AA46+AJ46</f>
        <v>9000</v>
      </c>
      <c r="AN46" s="59">
        <f t="shared" ref="AN46" si="52">AL46-AM46</f>
        <v>-4500</v>
      </c>
    </row>
    <row r="47" spans="1:40" s="8" customFormat="1" ht="18">
      <c r="A47" s="25" t="s">
        <v>36</v>
      </c>
      <c r="B47" s="16">
        <v>500</v>
      </c>
      <c r="C47" s="17">
        <v>1000</v>
      </c>
      <c r="D47" s="16">
        <v>500</v>
      </c>
      <c r="E47" s="17">
        <v>1000</v>
      </c>
      <c r="F47" s="16">
        <v>500</v>
      </c>
      <c r="G47" s="17">
        <v>1000</v>
      </c>
      <c r="H47" s="18">
        <f t="shared" ref="H47:H49" si="53">SUM(B47+D47+F47)</f>
        <v>1500</v>
      </c>
      <c r="I47" s="19">
        <f>C47+E47+G47</f>
        <v>3000</v>
      </c>
      <c r="J47" s="20">
        <f t="shared" si="42"/>
        <v>-1500</v>
      </c>
      <c r="K47" s="16"/>
      <c r="L47" s="17"/>
      <c r="M47" s="16"/>
      <c r="N47" s="17"/>
      <c r="O47" s="16"/>
      <c r="P47" s="17"/>
      <c r="Q47" s="18">
        <f t="shared" ref="Q47:Q49" si="54">SUM(K47+M47+O47)</f>
        <v>0</v>
      </c>
      <c r="R47" s="19">
        <f t="shared" ref="R47:R49" si="55">SUM(L47+N47+P47)</f>
        <v>0</v>
      </c>
      <c r="S47" s="20">
        <f t="shared" ref="S47:S49" si="56">SUM(Q47-R47)</f>
        <v>0</v>
      </c>
      <c r="T47" s="16"/>
      <c r="U47" s="17"/>
      <c r="V47" s="16"/>
      <c r="W47" s="17"/>
      <c r="X47" s="16"/>
      <c r="Y47" s="17"/>
      <c r="Z47" s="18">
        <f t="shared" si="45"/>
        <v>0</v>
      </c>
      <c r="AA47" s="19">
        <f t="shared" si="46"/>
        <v>0</v>
      </c>
      <c r="AB47" s="20">
        <f t="shared" si="47"/>
        <v>0</v>
      </c>
      <c r="AC47" s="16"/>
      <c r="AD47" s="17"/>
      <c r="AE47" s="16"/>
      <c r="AF47" s="17"/>
      <c r="AG47" s="16"/>
      <c r="AH47" s="17"/>
      <c r="AI47" s="18">
        <f t="shared" si="49"/>
        <v>0</v>
      </c>
      <c r="AJ47" s="19">
        <f t="shared" si="50"/>
        <v>0</v>
      </c>
      <c r="AK47" s="20">
        <f t="shared" si="51"/>
        <v>0</v>
      </c>
      <c r="AL47" s="56">
        <f>H47+Q47+Z47+AI47</f>
        <v>1500</v>
      </c>
      <c r="AM47" s="57">
        <f>I47+R47+AA47+AJ47</f>
        <v>3000</v>
      </c>
      <c r="AN47" s="57"/>
    </row>
    <row r="48" spans="1:40" s="8" customFormat="1" ht="18">
      <c r="A48" s="25" t="s">
        <v>37</v>
      </c>
      <c r="B48" s="16">
        <v>500</v>
      </c>
      <c r="C48" s="17">
        <v>1000</v>
      </c>
      <c r="D48" s="16">
        <v>500</v>
      </c>
      <c r="E48" s="17">
        <v>1000</v>
      </c>
      <c r="F48" s="16">
        <v>500</v>
      </c>
      <c r="G48" s="17">
        <v>1000</v>
      </c>
      <c r="H48" s="18">
        <f t="shared" si="53"/>
        <v>1500</v>
      </c>
      <c r="I48" s="19">
        <f t="shared" ref="I48:I49" si="57">C48+E48+G48</f>
        <v>3000</v>
      </c>
      <c r="J48" s="20">
        <f t="shared" si="42"/>
        <v>-1500</v>
      </c>
      <c r="K48" s="16"/>
      <c r="L48" s="17"/>
      <c r="M48" s="16"/>
      <c r="N48" s="17"/>
      <c r="O48" s="16"/>
      <c r="P48" s="17"/>
      <c r="Q48" s="18">
        <f t="shared" si="54"/>
        <v>0</v>
      </c>
      <c r="R48" s="19">
        <f t="shared" si="55"/>
        <v>0</v>
      </c>
      <c r="S48" s="20">
        <f t="shared" si="56"/>
        <v>0</v>
      </c>
      <c r="T48" s="16"/>
      <c r="U48" s="17"/>
      <c r="V48" s="16"/>
      <c r="W48" s="17"/>
      <c r="X48" s="16"/>
      <c r="Y48" s="17"/>
      <c r="Z48" s="18">
        <f t="shared" si="45"/>
        <v>0</v>
      </c>
      <c r="AA48" s="19">
        <f t="shared" si="46"/>
        <v>0</v>
      </c>
      <c r="AB48" s="20">
        <f t="shared" si="47"/>
        <v>0</v>
      </c>
      <c r="AC48" s="16"/>
      <c r="AD48" s="17"/>
      <c r="AE48" s="16"/>
      <c r="AF48" s="17"/>
      <c r="AG48" s="16"/>
      <c r="AH48" s="17"/>
      <c r="AI48" s="18">
        <f t="shared" si="49"/>
        <v>0</v>
      </c>
      <c r="AJ48" s="19">
        <f t="shared" si="50"/>
        <v>0</v>
      </c>
      <c r="AK48" s="20">
        <f t="shared" si="51"/>
        <v>0</v>
      </c>
      <c r="AL48" s="56">
        <f t="shared" ref="AL48:AL50" si="58">H48+Q48+Z48+AI48</f>
        <v>1500</v>
      </c>
      <c r="AM48" s="57">
        <f t="shared" ref="AM48:AM49" si="59">I48+R48+AA48+AJ48</f>
        <v>3000</v>
      </c>
      <c r="AN48" s="57"/>
    </row>
    <row r="49" spans="1:40" s="8" customFormat="1" ht="18">
      <c r="A49" s="23" t="s">
        <v>38</v>
      </c>
      <c r="B49" s="16">
        <v>500</v>
      </c>
      <c r="C49" s="17">
        <v>1000</v>
      </c>
      <c r="D49" s="16">
        <v>500</v>
      </c>
      <c r="E49" s="17">
        <v>1000</v>
      </c>
      <c r="F49" s="16">
        <v>500</v>
      </c>
      <c r="G49" s="17">
        <v>1000</v>
      </c>
      <c r="H49" s="18">
        <f t="shared" si="53"/>
        <v>1500</v>
      </c>
      <c r="I49" s="19">
        <f t="shared" si="57"/>
        <v>3000</v>
      </c>
      <c r="J49" s="20">
        <f t="shared" si="42"/>
        <v>-1500</v>
      </c>
      <c r="K49" s="16"/>
      <c r="L49" s="17"/>
      <c r="M49" s="16"/>
      <c r="N49" s="17"/>
      <c r="O49" s="16"/>
      <c r="P49" s="17"/>
      <c r="Q49" s="18">
        <f t="shared" si="54"/>
        <v>0</v>
      </c>
      <c r="R49" s="19">
        <f t="shared" si="55"/>
        <v>0</v>
      </c>
      <c r="S49" s="20">
        <f t="shared" si="56"/>
        <v>0</v>
      </c>
      <c r="T49" s="16"/>
      <c r="U49" s="17"/>
      <c r="V49" s="16"/>
      <c r="W49" s="17"/>
      <c r="X49" s="16"/>
      <c r="Y49" s="17"/>
      <c r="Z49" s="18">
        <f t="shared" si="45"/>
        <v>0</v>
      </c>
      <c r="AA49" s="19">
        <f t="shared" si="46"/>
        <v>0</v>
      </c>
      <c r="AB49" s="20">
        <f t="shared" si="47"/>
        <v>0</v>
      </c>
      <c r="AC49" s="16"/>
      <c r="AD49" s="17"/>
      <c r="AE49" s="16"/>
      <c r="AF49" s="17"/>
      <c r="AG49" s="16"/>
      <c r="AH49" s="17"/>
      <c r="AI49" s="18">
        <f t="shared" si="49"/>
        <v>0</v>
      </c>
      <c r="AJ49" s="19">
        <f t="shared" si="50"/>
        <v>0</v>
      </c>
      <c r="AK49" s="20">
        <f t="shared" si="51"/>
        <v>0</v>
      </c>
      <c r="AL49" s="56">
        <f t="shared" si="58"/>
        <v>1500</v>
      </c>
      <c r="AM49" s="57">
        <f t="shared" si="59"/>
        <v>3000</v>
      </c>
      <c r="AN49" s="57"/>
    </row>
    <row r="50" spans="1:40" s="62" customFormat="1" ht="18">
      <c r="A50" s="24" t="s">
        <v>9</v>
      </c>
      <c r="B50" s="26">
        <f t="shared" ref="B50:G50" si="60">SUM(B51:B53)</f>
        <v>1500</v>
      </c>
      <c r="C50" s="27">
        <f t="shared" si="60"/>
        <v>3000</v>
      </c>
      <c r="D50" s="27">
        <f t="shared" si="60"/>
        <v>1500</v>
      </c>
      <c r="E50" s="27">
        <f t="shared" si="60"/>
        <v>3000</v>
      </c>
      <c r="F50" s="27">
        <f t="shared" si="60"/>
        <v>1500</v>
      </c>
      <c r="G50" s="27">
        <f t="shared" si="60"/>
        <v>3000</v>
      </c>
      <c r="H50" s="11">
        <f t="shared" si="1"/>
        <v>4500</v>
      </c>
      <c r="I50" s="12">
        <f t="shared" si="9"/>
        <v>9000</v>
      </c>
      <c r="J50" s="13">
        <f t="shared" si="2"/>
        <v>-4500</v>
      </c>
      <c r="K50" s="26">
        <f t="shared" ref="K50:P50" si="61">SUM(K51:K53)</f>
        <v>0</v>
      </c>
      <c r="L50" s="26">
        <f t="shared" si="61"/>
        <v>0</v>
      </c>
      <c r="M50" s="26">
        <f t="shared" si="61"/>
        <v>0</v>
      </c>
      <c r="N50" s="26">
        <f t="shared" si="61"/>
        <v>0</v>
      </c>
      <c r="O50" s="26">
        <f t="shared" si="61"/>
        <v>0</v>
      </c>
      <c r="P50" s="26">
        <f t="shared" si="61"/>
        <v>0</v>
      </c>
      <c r="Q50" s="11">
        <f t="shared" si="10"/>
        <v>0</v>
      </c>
      <c r="R50" s="12">
        <f t="shared" si="11"/>
        <v>0</v>
      </c>
      <c r="S50" s="13">
        <f>SUM(Q50-R50)</f>
        <v>0</v>
      </c>
      <c r="T50" s="26">
        <f t="shared" ref="T50:Y50" si="62">SUM(T51:T53)</f>
        <v>0</v>
      </c>
      <c r="U50" s="26">
        <f t="shared" si="62"/>
        <v>0</v>
      </c>
      <c r="V50" s="26">
        <f t="shared" si="62"/>
        <v>0</v>
      </c>
      <c r="W50" s="26">
        <f t="shared" si="62"/>
        <v>0</v>
      </c>
      <c r="X50" s="26">
        <f t="shared" si="62"/>
        <v>0</v>
      </c>
      <c r="Y50" s="26">
        <f t="shared" si="62"/>
        <v>0</v>
      </c>
      <c r="Z50" s="11">
        <f t="shared" si="13"/>
        <v>0</v>
      </c>
      <c r="AA50" s="12">
        <f t="shared" si="14"/>
        <v>0</v>
      </c>
      <c r="AB50" s="13">
        <f t="shared" si="5"/>
        <v>0</v>
      </c>
      <c r="AC50" s="26">
        <f t="shared" ref="AC50:AH50" si="63">SUM(AC51:AC53)</f>
        <v>0</v>
      </c>
      <c r="AD50" s="26">
        <f t="shared" si="63"/>
        <v>0</v>
      </c>
      <c r="AE50" s="26">
        <f t="shared" si="63"/>
        <v>0</v>
      </c>
      <c r="AF50" s="26">
        <f t="shared" si="63"/>
        <v>0</v>
      </c>
      <c r="AG50" s="26">
        <f t="shared" si="63"/>
        <v>0</v>
      </c>
      <c r="AH50" s="26">
        <f t="shared" si="63"/>
        <v>0</v>
      </c>
      <c r="AI50" s="11">
        <f t="shared" si="15"/>
        <v>0</v>
      </c>
      <c r="AJ50" s="12">
        <f t="shared" si="16"/>
        <v>0</v>
      </c>
      <c r="AK50" s="13">
        <f t="shared" si="17"/>
        <v>0</v>
      </c>
      <c r="AL50" s="58">
        <f t="shared" si="58"/>
        <v>4500</v>
      </c>
      <c r="AM50" s="59">
        <f t="shared" si="7"/>
        <v>9000</v>
      </c>
      <c r="AN50" s="59">
        <f t="shared" si="8"/>
        <v>-4500</v>
      </c>
    </row>
    <row r="51" spans="1:40" s="8" customFormat="1" ht="18">
      <c r="A51" s="25" t="s">
        <v>14</v>
      </c>
      <c r="B51" s="16">
        <v>500</v>
      </c>
      <c r="C51" s="17">
        <v>1000</v>
      </c>
      <c r="D51" s="16">
        <v>500</v>
      </c>
      <c r="E51" s="17">
        <v>1000</v>
      </c>
      <c r="F51" s="16">
        <v>500</v>
      </c>
      <c r="G51" s="17">
        <v>1000</v>
      </c>
      <c r="H51" s="18">
        <f t="shared" si="1"/>
        <v>1500</v>
      </c>
      <c r="I51" s="19">
        <f t="shared" si="9"/>
        <v>3000</v>
      </c>
      <c r="J51" s="20">
        <f t="shared" si="2"/>
        <v>-1500</v>
      </c>
      <c r="K51" s="16"/>
      <c r="L51" s="17"/>
      <c r="M51" s="16"/>
      <c r="N51" s="17"/>
      <c r="O51" s="16"/>
      <c r="P51" s="17"/>
      <c r="Q51" s="18">
        <f t="shared" si="10"/>
        <v>0</v>
      </c>
      <c r="R51" s="19">
        <f t="shared" si="11"/>
        <v>0</v>
      </c>
      <c r="S51" s="20">
        <f t="shared" ref="S51:S53" si="64">SUM(Q51-R51)</f>
        <v>0</v>
      </c>
      <c r="T51" s="16"/>
      <c r="U51" s="17"/>
      <c r="V51" s="16"/>
      <c r="W51" s="17"/>
      <c r="X51" s="16"/>
      <c r="Y51" s="17"/>
      <c r="Z51" s="18">
        <f t="shared" si="13"/>
        <v>0</v>
      </c>
      <c r="AA51" s="19">
        <f t="shared" si="14"/>
        <v>0</v>
      </c>
      <c r="AB51" s="20">
        <f t="shared" si="5"/>
        <v>0</v>
      </c>
      <c r="AC51" s="16"/>
      <c r="AD51" s="17"/>
      <c r="AE51" s="16"/>
      <c r="AF51" s="17"/>
      <c r="AG51" s="16"/>
      <c r="AH51" s="17"/>
      <c r="AI51" s="18">
        <f t="shared" si="15"/>
        <v>0</v>
      </c>
      <c r="AJ51" s="19">
        <f t="shared" si="16"/>
        <v>0</v>
      </c>
      <c r="AK51" s="20">
        <f t="shared" si="17"/>
        <v>0</v>
      </c>
      <c r="AL51" s="56">
        <f>H51+Q51+Z51+AI51</f>
        <v>1500</v>
      </c>
      <c r="AM51" s="57">
        <f>I51+R51+AA51+AJ51</f>
        <v>3000</v>
      </c>
      <c r="AN51" s="57"/>
    </row>
    <row r="52" spans="1:40" s="8" customFormat="1" ht="18">
      <c r="A52" s="25" t="s">
        <v>16</v>
      </c>
      <c r="B52" s="16">
        <v>500</v>
      </c>
      <c r="C52" s="17">
        <v>1000</v>
      </c>
      <c r="D52" s="16">
        <v>500</v>
      </c>
      <c r="E52" s="17">
        <v>1000</v>
      </c>
      <c r="F52" s="16">
        <v>500</v>
      </c>
      <c r="G52" s="17">
        <v>1000</v>
      </c>
      <c r="H52" s="18">
        <f t="shared" si="1"/>
        <v>1500</v>
      </c>
      <c r="I52" s="19">
        <f t="shared" si="9"/>
        <v>3000</v>
      </c>
      <c r="J52" s="20">
        <f t="shared" si="2"/>
        <v>-1500</v>
      </c>
      <c r="K52" s="16"/>
      <c r="L52" s="17"/>
      <c r="M52" s="16"/>
      <c r="N52" s="17"/>
      <c r="O52" s="16"/>
      <c r="P52" s="17"/>
      <c r="Q52" s="18">
        <f t="shared" si="10"/>
        <v>0</v>
      </c>
      <c r="R52" s="19">
        <f t="shared" si="11"/>
        <v>0</v>
      </c>
      <c r="S52" s="20">
        <f t="shared" si="64"/>
        <v>0</v>
      </c>
      <c r="T52" s="16"/>
      <c r="U52" s="17"/>
      <c r="V52" s="16"/>
      <c r="W52" s="17"/>
      <c r="X52" s="16"/>
      <c r="Y52" s="17"/>
      <c r="Z52" s="18">
        <f t="shared" si="13"/>
        <v>0</v>
      </c>
      <c r="AA52" s="19">
        <f t="shared" si="14"/>
        <v>0</v>
      </c>
      <c r="AB52" s="20">
        <f t="shared" si="5"/>
        <v>0</v>
      </c>
      <c r="AC52" s="16"/>
      <c r="AD52" s="17"/>
      <c r="AE52" s="16"/>
      <c r="AF52" s="17"/>
      <c r="AG52" s="16"/>
      <c r="AH52" s="17"/>
      <c r="AI52" s="18">
        <f t="shared" si="15"/>
        <v>0</v>
      </c>
      <c r="AJ52" s="19">
        <f t="shared" si="16"/>
        <v>0</v>
      </c>
      <c r="AK52" s="20">
        <f t="shared" si="17"/>
        <v>0</v>
      </c>
      <c r="AL52" s="56">
        <f t="shared" ref="AL52:AL54" si="65">H52+Q52+Z52+AI52</f>
        <v>1500</v>
      </c>
      <c r="AM52" s="57">
        <f t="shared" ref="AM52:AM53" si="66">I52+R52+AA52+AJ52</f>
        <v>3000</v>
      </c>
      <c r="AN52" s="57"/>
    </row>
    <row r="53" spans="1:40" s="8" customFormat="1" ht="18">
      <c r="A53" s="25" t="s">
        <v>15</v>
      </c>
      <c r="B53" s="16">
        <v>500</v>
      </c>
      <c r="C53" s="17">
        <v>1000</v>
      </c>
      <c r="D53" s="16">
        <v>500</v>
      </c>
      <c r="E53" s="17">
        <v>1000</v>
      </c>
      <c r="F53" s="16">
        <v>500</v>
      </c>
      <c r="G53" s="17">
        <v>1000</v>
      </c>
      <c r="H53" s="18">
        <f t="shared" si="1"/>
        <v>1500</v>
      </c>
      <c r="I53" s="19">
        <f t="shared" si="9"/>
        <v>3000</v>
      </c>
      <c r="J53" s="20">
        <f t="shared" si="2"/>
        <v>-1500</v>
      </c>
      <c r="K53" s="16"/>
      <c r="L53" s="17"/>
      <c r="M53" s="16"/>
      <c r="N53" s="17"/>
      <c r="O53" s="16"/>
      <c r="P53" s="17"/>
      <c r="Q53" s="18">
        <f t="shared" si="10"/>
        <v>0</v>
      </c>
      <c r="R53" s="19">
        <f t="shared" si="11"/>
        <v>0</v>
      </c>
      <c r="S53" s="20">
        <f t="shared" si="64"/>
        <v>0</v>
      </c>
      <c r="T53" s="16"/>
      <c r="U53" s="17"/>
      <c r="V53" s="16"/>
      <c r="W53" s="17"/>
      <c r="X53" s="16"/>
      <c r="Y53" s="17"/>
      <c r="Z53" s="18">
        <f t="shared" si="13"/>
        <v>0</v>
      </c>
      <c r="AA53" s="19">
        <f t="shared" si="14"/>
        <v>0</v>
      </c>
      <c r="AB53" s="20">
        <f t="shared" si="5"/>
        <v>0</v>
      </c>
      <c r="AC53" s="16"/>
      <c r="AD53" s="17"/>
      <c r="AE53" s="16"/>
      <c r="AF53" s="17"/>
      <c r="AG53" s="16"/>
      <c r="AH53" s="17"/>
      <c r="AI53" s="18">
        <f t="shared" si="15"/>
        <v>0</v>
      </c>
      <c r="AJ53" s="19">
        <f t="shared" si="16"/>
        <v>0</v>
      </c>
      <c r="AK53" s="20">
        <f t="shared" si="17"/>
        <v>0</v>
      </c>
      <c r="AL53" s="56">
        <f t="shared" si="65"/>
        <v>1500</v>
      </c>
      <c r="AM53" s="57">
        <f t="shared" si="66"/>
        <v>3000</v>
      </c>
      <c r="AN53" s="57"/>
    </row>
    <row r="54" spans="1:40" s="61" customFormat="1" ht="18">
      <c r="A54" s="24" t="s">
        <v>21</v>
      </c>
      <c r="B54" s="10">
        <f>SUM(B55:B60)</f>
        <v>3000</v>
      </c>
      <c r="C54" s="10">
        <f t="shared" ref="C54:G54" si="67">SUM(C55:C60)</f>
        <v>6000</v>
      </c>
      <c r="D54" s="10">
        <f t="shared" si="67"/>
        <v>3000</v>
      </c>
      <c r="E54" s="10">
        <f t="shared" si="67"/>
        <v>6000</v>
      </c>
      <c r="F54" s="10">
        <f>SUM(F55:F60)</f>
        <v>3000</v>
      </c>
      <c r="G54" s="10">
        <f t="shared" si="67"/>
        <v>6000</v>
      </c>
      <c r="H54" s="11">
        <f t="shared" si="1"/>
        <v>9000</v>
      </c>
      <c r="I54" s="12">
        <f t="shared" si="9"/>
        <v>18000</v>
      </c>
      <c r="J54" s="13">
        <f t="shared" si="2"/>
        <v>-9000</v>
      </c>
      <c r="K54" s="10">
        <f>SUM(K55:K60)</f>
        <v>0</v>
      </c>
      <c r="L54" s="10">
        <f t="shared" ref="L54:P54" si="68">SUM(L55:L60)</f>
        <v>0</v>
      </c>
      <c r="M54" s="10">
        <f t="shared" si="68"/>
        <v>0</v>
      </c>
      <c r="N54" s="10">
        <f t="shared" si="68"/>
        <v>0</v>
      </c>
      <c r="O54" s="10">
        <f t="shared" si="68"/>
        <v>0</v>
      </c>
      <c r="P54" s="10">
        <f t="shared" si="68"/>
        <v>0</v>
      </c>
      <c r="Q54" s="11">
        <f t="shared" si="10"/>
        <v>0</v>
      </c>
      <c r="R54" s="12">
        <f t="shared" si="11"/>
        <v>0</v>
      </c>
      <c r="S54" s="13">
        <f>SUM(Q54-R54)</f>
        <v>0</v>
      </c>
      <c r="T54" s="10">
        <f>SUM(T55:T60)</f>
        <v>0</v>
      </c>
      <c r="U54" s="10">
        <f t="shared" ref="U54:Y54" si="69">SUM(U55:U60)</f>
        <v>0</v>
      </c>
      <c r="V54" s="10">
        <f t="shared" si="69"/>
        <v>0</v>
      </c>
      <c r="W54" s="10">
        <f t="shared" si="69"/>
        <v>0</v>
      </c>
      <c r="X54" s="10">
        <f t="shared" si="69"/>
        <v>0</v>
      </c>
      <c r="Y54" s="10">
        <f t="shared" si="69"/>
        <v>0</v>
      </c>
      <c r="Z54" s="11">
        <f t="shared" si="13"/>
        <v>0</v>
      </c>
      <c r="AA54" s="12">
        <f t="shared" si="14"/>
        <v>0</v>
      </c>
      <c r="AB54" s="13">
        <f t="shared" si="5"/>
        <v>0</v>
      </c>
      <c r="AC54" s="10">
        <f>SUM(AC55:AC60)</f>
        <v>0</v>
      </c>
      <c r="AD54" s="10">
        <f t="shared" ref="AD54:AH54" si="70">SUM(AD55:AD60)</f>
        <v>0</v>
      </c>
      <c r="AE54" s="10">
        <f t="shared" si="70"/>
        <v>0</v>
      </c>
      <c r="AF54" s="10">
        <f t="shared" si="70"/>
        <v>0</v>
      </c>
      <c r="AG54" s="10">
        <f t="shared" si="70"/>
        <v>0</v>
      </c>
      <c r="AH54" s="10">
        <f t="shared" si="70"/>
        <v>0</v>
      </c>
      <c r="AI54" s="11">
        <f t="shared" si="15"/>
        <v>0</v>
      </c>
      <c r="AJ54" s="12">
        <f t="shared" si="16"/>
        <v>0</v>
      </c>
      <c r="AK54" s="13">
        <f t="shared" si="17"/>
        <v>0</v>
      </c>
      <c r="AL54" s="58">
        <f t="shared" si="65"/>
        <v>9000</v>
      </c>
      <c r="AM54" s="59">
        <f>SUM(I54+R54+AA54+AJ54)</f>
        <v>18000</v>
      </c>
      <c r="AN54" s="59">
        <f t="shared" si="8"/>
        <v>-9000</v>
      </c>
    </row>
    <row r="55" spans="1:40" s="6" customFormat="1" ht="18">
      <c r="A55" s="23" t="s">
        <v>39</v>
      </c>
      <c r="B55" s="16">
        <v>500</v>
      </c>
      <c r="C55" s="17">
        <v>1000</v>
      </c>
      <c r="D55" s="16">
        <v>500</v>
      </c>
      <c r="E55" s="17">
        <v>1000</v>
      </c>
      <c r="F55" s="16">
        <v>500</v>
      </c>
      <c r="G55" s="17">
        <v>1000</v>
      </c>
      <c r="H55" s="18">
        <f t="shared" ref="H55:H60" si="71">SUM(B55+D55+F55)</f>
        <v>1500</v>
      </c>
      <c r="I55" s="19">
        <f t="shared" si="9"/>
        <v>3000</v>
      </c>
      <c r="J55" s="20">
        <f t="shared" si="2"/>
        <v>-1500</v>
      </c>
      <c r="K55" s="16"/>
      <c r="L55" s="17"/>
      <c r="M55" s="16"/>
      <c r="N55" s="17"/>
      <c r="O55" s="16"/>
      <c r="P55" s="17"/>
      <c r="Q55" s="18">
        <f t="shared" si="10"/>
        <v>0</v>
      </c>
      <c r="R55" s="19">
        <f t="shared" si="11"/>
        <v>0</v>
      </c>
      <c r="S55" s="20">
        <f t="shared" ref="S55:S60" si="72">SUM(Q55-R55)</f>
        <v>0</v>
      </c>
      <c r="T55" s="16"/>
      <c r="U55" s="17"/>
      <c r="V55" s="16"/>
      <c r="W55" s="17"/>
      <c r="X55" s="16"/>
      <c r="Y55" s="17"/>
      <c r="Z55" s="18">
        <f t="shared" si="13"/>
        <v>0</v>
      </c>
      <c r="AA55" s="19">
        <f t="shared" si="14"/>
        <v>0</v>
      </c>
      <c r="AB55" s="20">
        <f t="shared" si="5"/>
        <v>0</v>
      </c>
      <c r="AC55" s="16"/>
      <c r="AD55" s="17"/>
      <c r="AE55" s="16"/>
      <c r="AF55" s="17"/>
      <c r="AG55" s="16"/>
      <c r="AH55" s="17"/>
      <c r="AI55" s="18">
        <f t="shared" si="15"/>
        <v>0</v>
      </c>
      <c r="AJ55" s="19">
        <f t="shared" si="16"/>
        <v>0</v>
      </c>
      <c r="AK55" s="20">
        <f t="shared" si="17"/>
        <v>0</v>
      </c>
      <c r="AL55" s="56">
        <f>H55+Q55+Z55+AI55</f>
        <v>1500</v>
      </c>
      <c r="AM55" s="57">
        <f>I55+R55+AA55+AJ55</f>
        <v>3000</v>
      </c>
      <c r="AN55" s="57"/>
    </row>
    <row r="56" spans="1:40" s="6" customFormat="1" ht="18">
      <c r="A56" s="23" t="s">
        <v>40</v>
      </c>
      <c r="B56" s="16">
        <v>500</v>
      </c>
      <c r="C56" s="17">
        <v>1000</v>
      </c>
      <c r="D56" s="16">
        <v>500</v>
      </c>
      <c r="E56" s="17">
        <v>1000</v>
      </c>
      <c r="F56" s="16">
        <v>500</v>
      </c>
      <c r="G56" s="17">
        <v>1000</v>
      </c>
      <c r="H56" s="18">
        <f t="shared" si="71"/>
        <v>1500</v>
      </c>
      <c r="I56" s="19">
        <f t="shared" si="9"/>
        <v>3000</v>
      </c>
      <c r="J56" s="20">
        <f t="shared" si="2"/>
        <v>-1500</v>
      </c>
      <c r="K56" s="16"/>
      <c r="L56" s="17"/>
      <c r="M56" s="16"/>
      <c r="N56" s="17"/>
      <c r="O56" s="16"/>
      <c r="P56" s="17"/>
      <c r="Q56" s="18">
        <f t="shared" si="10"/>
        <v>0</v>
      </c>
      <c r="R56" s="19">
        <f t="shared" si="11"/>
        <v>0</v>
      </c>
      <c r="S56" s="20">
        <f t="shared" si="72"/>
        <v>0</v>
      </c>
      <c r="T56" s="16"/>
      <c r="U56" s="17"/>
      <c r="V56" s="16"/>
      <c r="W56" s="17"/>
      <c r="X56" s="16"/>
      <c r="Y56" s="17"/>
      <c r="Z56" s="18">
        <f t="shared" si="13"/>
        <v>0</v>
      </c>
      <c r="AA56" s="19">
        <f t="shared" si="14"/>
        <v>0</v>
      </c>
      <c r="AB56" s="20">
        <f t="shared" si="5"/>
        <v>0</v>
      </c>
      <c r="AC56" s="16"/>
      <c r="AD56" s="17"/>
      <c r="AE56" s="16"/>
      <c r="AF56" s="17"/>
      <c r="AG56" s="16"/>
      <c r="AH56" s="17"/>
      <c r="AI56" s="18">
        <f t="shared" si="15"/>
        <v>0</v>
      </c>
      <c r="AJ56" s="19">
        <f t="shared" si="16"/>
        <v>0</v>
      </c>
      <c r="AK56" s="20">
        <f t="shared" si="17"/>
        <v>0</v>
      </c>
      <c r="AL56" s="56">
        <f t="shared" ref="AL56:AL60" si="73">H56+Q56+Z56+AI56</f>
        <v>1500</v>
      </c>
      <c r="AM56" s="57">
        <f t="shared" ref="AM56:AM60" si="74">I56+R56+AA56+AJ56</f>
        <v>3000</v>
      </c>
      <c r="AN56" s="57"/>
    </row>
    <row r="57" spans="1:40" s="6" customFormat="1" ht="18">
      <c r="A57" s="28" t="s">
        <v>24</v>
      </c>
      <c r="B57" s="16">
        <v>500</v>
      </c>
      <c r="C57" s="17">
        <v>1000</v>
      </c>
      <c r="D57" s="16">
        <v>500</v>
      </c>
      <c r="E57" s="17">
        <v>1000</v>
      </c>
      <c r="F57" s="16">
        <v>500</v>
      </c>
      <c r="G57" s="17">
        <v>1000</v>
      </c>
      <c r="H57" s="18">
        <f t="shared" si="71"/>
        <v>1500</v>
      </c>
      <c r="I57" s="19">
        <f t="shared" si="9"/>
        <v>3000</v>
      </c>
      <c r="J57" s="20">
        <f t="shared" si="2"/>
        <v>-1500</v>
      </c>
      <c r="K57" s="16"/>
      <c r="L57" s="17"/>
      <c r="M57" s="16"/>
      <c r="N57" s="17"/>
      <c r="O57" s="16"/>
      <c r="P57" s="17"/>
      <c r="Q57" s="18">
        <f t="shared" si="10"/>
        <v>0</v>
      </c>
      <c r="R57" s="19">
        <f t="shared" si="11"/>
        <v>0</v>
      </c>
      <c r="S57" s="20">
        <f t="shared" si="72"/>
        <v>0</v>
      </c>
      <c r="T57" s="16"/>
      <c r="U57" s="17"/>
      <c r="V57" s="16"/>
      <c r="W57" s="17"/>
      <c r="X57" s="16"/>
      <c r="Y57" s="17"/>
      <c r="Z57" s="18">
        <f t="shared" si="13"/>
        <v>0</v>
      </c>
      <c r="AA57" s="19">
        <f t="shared" si="14"/>
        <v>0</v>
      </c>
      <c r="AB57" s="20">
        <f t="shared" si="5"/>
        <v>0</v>
      </c>
      <c r="AC57" s="16"/>
      <c r="AD57" s="17"/>
      <c r="AE57" s="16"/>
      <c r="AF57" s="17"/>
      <c r="AG57" s="16"/>
      <c r="AH57" s="17"/>
      <c r="AI57" s="18">
        <f t="shared" si="15"/>
        <v>0</v>
      </c>
      <c r="AJ57" s="19">
        <f t="shared" si="16"/>
        <v>0</v>
      </c>
      <c r="AK57" s="20">
        <f t="shared" si="17"/>
        <v>0</v>
      </c>
      <c r="AL57" s="56">
        <f t="shared" si="73"/>
        <v>1500</v>
      </c>
      <c r="AM57" s="57">
        <f t="shared" si="74"/>
        <v>3000</v>
      </c>
      <c r="AN57" s="57"/>
    </row>
    <row r="58" spans="1:40" s="6" customFormat="1" ht="18">
      <c r="A58" s="28" t="s">
        <v>41</v>
      </c>
      <c r="B58" s="16">
        <v>500</v>
      </c>
      <c r="C58" s="17">
        <v>1000</v>
      </c>
      <c r="D58" s="16">
        <v>500</v>
      </c>
      <c r="E58" s="17">
        <v>1000</v>
      </c>
      <c r="F58" s="16">
        <v>500</v>
      </c>
      <c r="G58" s="17">
        <v>1000</v>
      </c>
      <c r="H58" s="18">
        <f t="shared" si="71"/>
        <v>1500</v>
      </c>
      <c r="I58" s="19">
        <f t="shared" si="9"/>
        <v>3000</v>
      </c>
      <c r="J58" s="20">
        <f t="shared" si="2"/>
        <v>-1500</v>
      </c>
      <c r="K58" s="16"/>
      <c r="L58" s="17"/>
      <c r="M58" s="16"/>
      <c r="N58" s="17"/>
      <c r="O58" s="16"/>
      <c r="P58" s="17"/>
      <c r="Q58" s="18">
        <f t="shared" si="10"/>
        <v>0</v>
      </c>
      <c r="R58" s="19">
        <f t="shared" si="11"/>
        <v>0</v>
      </c>
      <c r="S58" s="20">
        <f t="shared" si="72"/>
        <v>0</v>
      </c>
      <c r="T58" s="16"/>
      <c r="U58" s="17"/>
      <c r="V58" s="16"/>
      <c r="W58" s="17"/>
      <c r="X58" s="16"/>
      <c r="Y58" s="17"/>
      <c r="Z58" s="18">
        <f t="shared" si="13"/>
        <v>0</v>
      </c>
      <c r="AA58" s="19">
        <f t="shared" si="14"/>
        <v>0</v>
      </c>
      <c r="AB58" s="20">
        <f t="shared" si="5"/>
        <v>0</v>
      </c>
      <c r="AC58" s="16"/>
      <c r="AD58" s="17"/>
      <c r="AE58" s="16"/>
      <c r="AF58" s="17"/>
      <c r="AG58" s="16"/>
      <c r="AH58" s="17"/>
      <c r="AI58" s="18">
        <f t="shared" si="15"/>
        <v>0</v>
      </c>
      <c r="AJ58" s="19">
        <f t="shared" si="16"/>
        <v>0</v>
      </c>
      <c r="AK58" s="20">
        <f t="shared" si="17"/>
        <v>0</v>
      </c>
      <c r="AL58" s="56">
        <f t="shared" si="73"/>
        <v>1500</v>
      </c>
      <c r="AM58" s="57">
        <f t="shared" si="74"/>
        <v>3000</v>
      </c>
      <c r="AN58" s="57"/>
    </row>
    <row r="59" spans="1:40" s="6" customFormat="1" ht="18">
      <c r="A59" s="28" t="s">
        <v>42</v>
      </c>
      <c r="B59" s="16">
        <v>500</v>
      </c>
      <c r="C59" s="17">
        <v>1000</v>
      </c>
      <c r="D59" s="16">
        <v>500</v>
      </c>
      <c r="E59" s="17">
        <v>1000</v>
      </c>
      <c r="F59" s="16">
        <v>500</v>
      </c>
      <c r="G59" s="17">
        <v>1000</v>
      </c>
      <c r="H59" s="18">
        <f t="shared" si="71"/>
        <v>1500</v>
      </c>
      <c r="I59" s="19">
        <f t="shared" si="9"/>
        <v>3000</v>
      </c>
      <c r="J59" s="20">
        <f t="shared" si="2"/>
        <v>-1500</v>
      </c>
      <c r="K59" s="16"/>
      <c r="L59" s="17"/>
      <c r="M59" s="16"/>
      <c r="N59" s="17"/>
      <c r="O59" s="16"/>
      <c r="P59" s="17"/>
      <c r="Q59" s="18">
        <f t="shared" si="10"/>
        <v>0</v>
      </c>
      <c r="R59" s="19">
        <f t="shared" si="11"/>
        <v>0</v>
      </c>
      <c r="S59" s="20">
        <f t="shared" si="72"/>
        <v>0</v>
      </c>
      <c r="T59" s="16"/>
      <c r="U59" s="17"/>
      <c r="V59" s="16"/>
      <c r="W59" s="17"/>
      <c r="X59" s="16"/>
      <c r="Y59" s="17"/>
      <c r="Z59" s="18">
        <f t="shared" si="13"/>
        <v>0</v>
      </c>
      <c r="AA59" s="19">
        <f t="shared" si="14"/>
        <v>0</v>
      </c>
      <c r="AB59" s="20">
        <f t="shared" si="5"/>
        <v>0</v>
      </c>
      <c r="AC59" s="16"/>
      <c r="AD59" s="17"/>
      <c r="AE59" s="16"/>
      <c r="AF59" s="17"/>
      <c r="AG59" s="16"/>
      <c r="AH59" s="17"/>
      <c r="AI59" s="18">
        <f t="shared" si="15"/>
        <v>0</v>
      </c>
      <c r="AJ59" s="19">
        <f t="shared" si="16"/>
        <v>0</v>
      </c>
      <c r="AK59" s="20">
        <f t="shared" si="17"/>
        <v>0</v>
      </c>
      <c r="AL59" s="56">
        <f t="shared" si="73"/>
        <v>1500</v>
      </c>
      <c r="AM59" s="57">
        <f t="shared" si="74"/>
        <v>3000</v>
      </c>
      <c r="AN59" s="57"/>
    </row>
    <row r="60" spans="1:40" s="6" customFormat="1" ht="18">
      <c r="A60" s="23" t="s">
        <v>43</v>
      </c>
      <c r="B60" s="16">
        <v>500</v>
      </c>
      <c r="C60" s="17">
        <v>1000</v>
      </c>
      <c r="D60" s="16">
        <v>500</v>
      </c>
      <c r="E60" s="17">
        <v>1000</v>
      </c>
      <c r="F60" s="16">
        <v>500</v>
      </c>
      <c r="G60" s="17">
        <v>1000</v>
      </c>
      <c r="H60" s="18">
        <f t="shared" si="71"/>
        <v>1500</v>
      </c>
      <c r="I60" s="19">
        <f t="shared" si="9"/>
        <v>3000</v>
      </c>
      <c r="J60" s="20">
        <f t="shared" si="2"/>
        <v>-1500</v>
      </c>
      <c r="K60" s="16"/>
      <c r="L60" s="17"/>
      <c r="M60" s="16"/>
      <c r="N60" s="17"/>
      <c r="O60" s="16"/>
      <c r="P60" s="17"/>
      <c r="Q60" s="18">
        <f t="shared" si="10"/>
        <v>0</v>
      </c>
      <c r="R60" s="19">
        <f t="shared" si="11"/>
        <v>0</v>
      </c>
      <c r="S60" s="20">
        <f t="shared" si="72"/>
        <v>0</v>
      </c>
      <c r="T60" s="16"/>
      <c r="U60" s="17"/>
      <c r="V60" s="16"/>
      <c r="W60" s="17"/>
      <c r="X60" s="16"/>
      <c r="Y60" s="17"/>
      <c r="Z60" s="18">
        <f t="shared" si="13"/>
        <v>0</v>
      </c>
      <c r="AA60" s="19">
        <f t="shared" si="14"/>
        <v>0</v>
      </c>
      <c r="AB60" s="20">
        <f t="shared" si="5"/>
        <v>0</v>
      </c>
      <c r="AC60" s="16"/>
      <c r="AD60" s="17"/>
      <c r="AE60" s="16"/>
      <c r="AF60" s="17"/>
      <c r="AG60" s="16"/>
      <c r="AH60" s="17"/>
      <c r="AI60" s="18">
        <f t="shared" si="15"/>
        <v>0</v>
      </c>
      <c r="AJ60" s="19">
        <f t="shared" si="16"/>
        <v>0</v>
      </c>
      <c r="AK60" s="20">
        <f t="shared" si="17"/>
        <v>0</v>
      </c>
      <c r="AL60" s="56">
        <f t="shared" si="73"/>
        <v>1500</v>
      </c>
      <c r="AM60" s="57">
        <f t="shared" si="74"/>
        <v>3000</v>
      </c>
      <c r="AN60" s="57"/>
    </row>
    <row r="61" spans="1:40" s="6" customFormat="1" ht="18">
      <c r="A61" s="29" t="s">
        <v>7</v>
      </c>
      <c r="B61" s="30">
        <f>B28+B32+B37+B41+B46+B50+B54</f>
        <v>13000</v>
      </c>
      <c r="C61" s="30">
        <f t="shared" ref="C61:F61" si="75">C28+C32+C37+C41+C46+C50+C54</f>
        <v>26000</v>
      </c>
      <c r="D61" s="30">
        <f t="shared" si="75"/>
        <v>13000</v>
      </c>
      <c r="E61" s="30">
        <f t="shared" si="75"/>
        <v>26000</v>
      </c>
      <c r="F61" s="30">
        <f t="shared" si="75"/>
        <v>13000</v>
      </c>
      <c r="G61" s="30">
        <f t="shared" ref="G61" si="76">G28+G32+G37+G41+G46+G50+G54</f>
        <v>26000</v>
      </c>
      <c r="H61" s="30">
        <f t="shared" ref="H61:AM61" si="77">H28+H32+H37+H41+H46+H50+H54</f>
        <v>39000</v>
      </c>
      <c r="I61" s="30">
        <f t="shared" si="77"/>
        <v>78000</v>
      </c>
      <c r="J61" s="30">
        <f t="shared" si="77"/>
        <v>-39000</v>
      </c>
      <c r="K61" s="30">
        <f t="shared" si="77"/>
        <v>0</v>
      </c>
      <c r="L61" s="30">
        <f t="shared" si="77"/>
        <v>0</v>
      </c>
      <c r="M61" s="30">
        <f t="shared" si="77"/>
        <v>0</v>
      </c>
      <c r="N61" s="30">
        <f t="shared" si="77"/>
        <v>0</v>
      </c>
      <c r="O61" s="30">
        <f t="shared" si="77"/>
        <v>0</v>
      </c>
      <c r="P61" s="30">
        <f t="shared" si="77"/>
        <v>0</v>
      </c>
      <c r="Q61" s="30">
        <f t="shared" si="77"/>
        <v>0</v>
      </c>
      <c r="R61" s="30">
        <f t="shared" si="77"/>
        <v>0</v>
      </c>
      <c r="S61" s="30">
        <f t="shared" si="77"/>
        <v>0</v>
      </c>
      <c r="T61" s="30">
        <f t="shared" si="77"/>
        <v>0</v>
      </c>
      <c r="U61" s="30">
        <f t="shared" si="77"/>
        <v>0</v>
      </c>
      <c r="V61" s="30">
        <f t="shared" si="77"/>
        <v>0</v>
      </c>
      <c r="W61" s="30">
        <f t="shared" si="77"/>
        <v>0</v>
      </c>
      <c r="X61" s="30">
        <f t="shared" si="77"/>
        <v>0</v>
      </c>
      <c r="Y61" s="30">
        <f t="shared" si="77"/>
        <v>0</v>
      </c>
      <c r="Z61" s="30">
        <f t="shared" si="77"/>
        <v>0</v>
      </c>
      <c r="AA61" s="30">
        <f t="shared" si="77"/>
        <v>0</v>
      </c>
      <c r="AB61" s="30">
        <f t="shared" si="77"/>
        <v>0</v>
      </c>
      <c r="AC61" s="30">
        <f t="shared" si="77"/>
        <v>0</v>
      </c>
      <c r="AD61" s="30">
        <f t="shared" si="77"/>
        <v>0</v>
      </c>
      <c r="AE61" s="30">
        <f t="shared" si="77"/>
        <v>0</v>
      </c>
      <c r="AF61" s="30">
        <f t="shared" si="77"/>
        <v>0</v>
      </c>
      <c r="AG61" s="30">
        <f t="shared" si="77"/>
        <v>0</v>
      </c>
      <c r="AH61" s="30">
        <f t="shared" si="77"/>
        <v>0</v>
      </c>
      <c r="AI61" s="30">
        <f t="shared" si="77"/>
        <v>0</v>
      </c>
      <c r="AJ61" s="30">
        <f t="shared" si="77"/>
        <v>0</v>
      </c>
      <c r="AK61" s="30">
        <f t="shared" si="77"/>
        <v>0</v>
      </c>
      <c r="AL61" s="30">
        <f t="shared" si="77"/>
        <v>39000</v>
      </c>
      <c r="AM61" s="30">
        <f t="shared" si="77"/>
        <v>78000</v>
      </c>
      <c r="AN61" s="30">
        <f>AN28+AN32+AN37+AN41+AN50+AN54</f>
        <v>-34500</v>
      </c>
    </row>
    <row r="71" spans="1:6" ht="11" customHeight="1" thickBot="1"/>
    <row r="72" spans="1:6" ht="58">
      <c r="A72" s="32" t="s">
        <v>8</v>
      </c>
      <c r="B72" s="33" t="s">
        <v>4</v>
      </c>
      <c r="C72" s="33" t="s">
        <v>5</v>
      </c>
      <c r="D72" s="34" t="s">
        <v>6</v>
      </c>
      <c r="E72" s="35" t="s">
        <v>18</v>
      </c>
      <c r="F72" s="36" t="s">
        <v>19</v>
      </c>
    </row>
    <row r="73" spans="1:6" ht="18">
      <c r="A73" s="37" t="s">
        <v>45</v>
      </c>
      <c r="B73" s="38">
        <f>B61</f>
        <v>13000</v>
      </c>
      <c r="C73" s="38">
        <f>C61</f>
        <v>26000</v>
      </c>
      <c r="D73" s="39">
        <f>B73-C73</f>
        <v>-13000</v>
      </c>
      <c r="E73" s="40">
        <f>B73</f>
        <v>13000</v>
      </c>
      <c r="F73" s="41">
        <f>C73</f>
        <v>26000</v>
      </c>
    </row>
    <row r="74" spans="1:6" ht="18">
      <c r="A74" s="37" t="s">
        <v>46</v>
      </c>
      <c r="B74" s="38">
        <f>D61</f>
        <v>13000</v>
      </c>
      <c r="C74" s="38">
        <f>E61</f>
        <v>26000</v>
      </c>
      <c r="D74" s="39">
        <f t="shared" ref="D74:D84" si="78">B74-C74</f>
        <v>-13000</v>
      </c>
      <c r="E74" s="40">
        <f>SUM(B73:B74)</f>
        <v>26000</v>
      </c>
      <c r="F74" s="41">
        <f>SUM(C73:C74)</f>
        <v>52000</v>
      </c>
    </row>
    <row r="75" spans="1:6" ht="18">
      <c r="A75" s="37" t="s">
        <v>47</v>
      </c>
      <c r="B75" s="38">
        <f>F61</f>
        <v>13000</v>
      </c>
      <c r="C75" s="38">
        <f>G61</f>
        <v>26000</v>
      </c>
      <c r="D75" s="39">
        <f t="shared" si="78"/>
        <v>-13000</v>
      </c>
      <c r="E75" s="40">
        <f>SUM(B73:B75)</f>
        <v>39000</v>
      </c>
      <c r="F75" s="41">
        <f>SUM(C73:C75)</f>
        <v>78000</v>
      </c>
    </row>
    <row r="76" spans="1:6" ht="18">
      <c r="A76" s="37" t="s">
        <v>48</v>
      </c>
      <c r="B76" s="38">
        <f>K61</f>
        <v>0</v>
      </c>
      <c r="C76" s="38">
        <f>L61</f>
        <v>0</v>
      </c>
      <c r="D76" s="39">
        <f>B76-C76</f>
        <v>0</v>
      </c>
      <c r="E76" s="40">
        <f>SUM(B73:B76)</f>
        <v>39000</v>
      </c>
      <c r="F76" s="41">
        <f>SUM(C73:C76)</f>
        <v>78000</v>
      </c>
    </row>
    <row r="77" spans="1:6" ht="18">
      <c r="A77" s="42" t="s">
        <v>49</v>
      </c>
      <c r="B77" s="38">
        <f>M61</f>
        <v>0</v>
      </c>
      <c r="C77" s="38">
        <f>N61</f>
        <v>0</v>
      </c>
      <c r="D77" s="39">
        <f t="shared" si="78"/>
        <v>0</v>
      </c>
      <c r="E77" s="40">
        <f>SUM(B73:B77)</f>
        <v>39000</v>
      </c>
      <c r="F77" s="41">
        <f>SUM(C73:C77)</f>
        <v>78000</v>
      </c>
    </row>
    <row r="78" spans="1:6" ht="18">
      <c r="A78" s="42" t="s">
        <v>50</v>
      </c>
      <c r="B78" s="38">
        <f>O61</f>
        <v>0</v>
      </c>
      <c r="C78" s="38">
        <f>P61</f>
        <v>0</v>
      </c>
      <c r="D78" s="39">
        <f t="shared" si="78"/>
        <v>0</v>
      </c>
      <c r="E78" s="40">
        <f>SUM(B73:B78)</f>
        <v>39000</v>
      </c>
      <c r="F78" s="41">
        <f>SUM(C73:C78)</f>
        <v>78000</v>
      </c>
    </row>
    <row r="79" spans="1:6" ht="18">
      <c r="A79" s="42" t="s">
        <v>51</v>
      </c>
      <c r="B79" s="38">
        <f>T61</f>
        <v>0</v>
      </c>
      <c r="C79" s="38">
        <f>U61</f>
        <v>0</v>
      </c>
      <c r="D79" s="39">
        <f t="shared" si="78"/>
        <v>0</v>
      </c>
      <c r="E79" s="40">
        <f>SUM(B73:B79)</f>
        <v>39000</v>
      </c>
      <c r="F79" s="41">
        <f>SUM(C73:C79)</f>
        <v>78000</v>
      </c>
    </row>
    <row r="80" spans="1:6" ht="18">
      <c r="A80" s="42" t="s">
        <v>52</v>
      </c>
      <c r="B80" s="38">
        <f>V61</f>
        <v>0</v>
      </c>
      <c r="C80" s="38">
        <f>W61</f>
        <v>0</v>
      </c>
      <c r="D80" s="39">
        <f t="shared" si="78"/>
        <v>0</v>
      </c>
      <c r="E80" s="40">
        <f>SUM(B73:B80)</f>
        <v>39000</v>
      </c>
      <c r="F80" s="41">
        <f>SUM(C73:C80)</f>
        <v>78000</v>
      </c>
    </row>
    <row r="81" spans="1:6" ht="18">
      <c r="A81" s="42" t="s">
        <v>53</v>
      </c>
      <c r="B81" s="38">
        <f>X61</f>
        <v>0</v>
      </c>
      <c r="C81" s="38">
        <f>Y61</f>
        <v>0</v>
      </c>
      <c r="D81" s="39">
        <f t="shared" si="78"/>
        <v>0</v>
      </c>
      <c r="E81" s="40">
        <f>SUM(B73:B81)</f>
        <v>39000</v>
      </c>
      <c r="F81" s="41">
        <f>SUM(C73:C81)</f>
        <v>78000</v>
      </c>
    </row>
    <row r="82" spans="1:6" ht="18">
      <c r="A82" s="42" t="s">
        <v>54</v>
      </c>
      <c r="B82" s="38">
        <f>AC61</f>
        <v>0</v>
      </c>
      <c r="C82" s="38">
        <f>AD61</f>
        <v>0</v>
      </c>
      <c r="D82" s="39">
        <f t="shared" si="78"/>
        <v>0</v>
      </c>
      <c r="E82" s="40">
        <f>SUM(B73:B82)</f>
        <v>39000</v>
      </c>
      <c r="F82" s="41">
        <f>SUM(C73:C82)</f>
        <v>78000</v>
      </c>
    </row>
    <row r="83" spans="1:6" ht="18">
      <c r="A83" s="42" t="s">
        <v>55</v>
      </c>
      <c r="B83" s="38">
        <f>AE61</f>
        <v>0</v>
      </c>
      <c r="C83" s="38">
        <f>AF61</f>
        <v>0</v>
      </c>
      <c r="D83" s="39">
        <f t="shared" si="78"/>
        <v>0</v>
      </c>
      <c r="E83" s="40">
        <f>SUM(B73:B83)</f>
        <v>39000</v>
      </c>
      <c r="F83" s="41">
        <f>SUM(C73:C83)</f>
        <v>78000</v>
      </c>
    </row>
    <row r="84" spans="1:6" ht="18">
      <c r="A84" s="42" t="s">
        <v>56</v>
      </c>
      <c r="B84" s="38">
        <f>AH61</f>
        <v>0</v>
      </c>
      <c r="C84" s="38">
        <f>AH61</f>
        <v>0</v>
      </c>
      <c r="D84" s="39">
        <f t="shared" si="78"/>
        <v>0</v>
      </c>
      <c r="E84" s="40">
        <f>SUM(B73:B84)</f>
        <v>39000</v>
      </c>
      <c r="F84" s="41">
        <f>SUM(C73:C84)</f>
        <v>78000</v>
      </c>
    </row>
    <row r="85" spans="1:6" ht="24" thickBot="1">
      <c r="A85" s="43" t="s">
        <v>7</v>
      </c>
      <c r="B85" s="44">
        <f>SUM(B73:B84)</f>
        <v>39000</v>
      </c>
      <c r="C85" s="44">
        <f>SUM(C73:C84)</f>
        <v>78000</v>
      </c>
      <c r="D85" s="45">
        <f>SUM(D73:D84)</f>
        <v>-39000</v>
      </c>
      <c r="E85" s="46">
        <f>SUM(E73:E84)</f>
        <v>429000</v>
      </c>
      <c r="F85" s="47">
        <f>SUM(F73:F84)</f>
        <v>858000</v>
      </c>
    </row>
  </sheetData>
  <mergeCells count="17">
    <mergeCell ref="Z26:AB26"/>
    <mergeCell ref="B26:C26"/>
    <mergeCell ref="D26:E26"/>
    <mergeCell ref="F26:G26"/>
    <mergeCell ref="H26:J26"/>
    <mergeCell ref="K26:L26"/>
    <mergeCell ref="M26:N26"/>
    <mergeCell ref="O26:P26"/>
    <mergeCell ref="Q26:S26"/>
    <mergeCell ref="T26:U26"/>
    <mergeCell ref="V26:W26"/>
    <mergeCell ref="X26:Y26"/>
    <mergeCell ref="AC26:AD26"/>
    <mergeCell ref="AE26:AF26"/>
    <mergeCell ref="AG26:AH26"/>
    <mergeCell ref="AI26:AK26"/>
    <mergeCell ref="AL26:AN26"/>
  </mergeCells>
  <pageMargins left="0.75" right="0.75" top="1" bottom="1" header="0.5" footer="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How to Use This Template</vt:lpstr>
      <vt:lpstr>Tech Recruitment Budget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Moy</dc:creator>
  <cp:lastModifiedBy>Microsoft Office User</cp:lastModifiedBy>
  <dcterms:created xsi:type="dcterms:W3CDTF">2018-01-18T14:58:16Z</dcterms:created>
  <dcterms:modified xsi:type="dcterms:W3CDTF">2021-11-18T09:24:12Z</dcterms:modified>
</cp:coreProperties>
</file>